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15" i="1" l="1"/>
  <c r="M115" i="1"/>
  <c r="L115" i="1"/>
  <c r="K115" i="1"/>
  <c r="J115" i="1"/>
  <c r="I115" i="1"/>
  <c r="H115" i="1"/>
  <c r="N75" i="1"/>
  <c r="M75" i="1"/>
  <c r="L75" i="1"/>
  <c r="K75" i="1"/>
  <c r="J75" i="1"/>
  <c r="I75" i="1"/>
  <c r="H75" i="1"/>
  <c r="N55" i="1"/>
  <c r="M55" i="1"/>
  <c r="L55" i="1"/>
  <c r="K55" i="1"/>
  <c r="J55" i="1"/>
  <c r="I55" i="1"/>
  <c r="H55" i="1"/>
  <c r="N21" i="1"/>
  <c r="N60" i="1" s="1"/>
  <c r="M21" i="1"/>
  <c r="M60" i="1" s="1"/>
  <c r="L21" i="1"/>
  <c r="L60" i="1" s="1"/>
  <c r="K21" i="1"/>
  <c r="K60" i="1" s="1"/>
  <c r="J21" i="1"/>
  <c r="J60" i="1" s="1"/>
  <c r="I21" i="1"/>
  <c r="I60" i="1" s="1"/>
  <c r="H21" i="1"/>
  <c r="H60" i="1" s="1"/>
  <c r="G583" i="1"/>
  <c r="G138" i="1" l="1"/>
  <c r="G21" i="1"/>
  <c r="G313" i="1" l="1"/>
  <c r="G75" i="1" l="1"/>
  <c r="O647" i="1" l="1"/>
  <c r="P647" i="1"/>
  <c r="Q647" i="1"/>
  <c r="R647" i="1"/>
  <c r="S647" i="1"/>
  <c r="T647" i="1"/>
  <c r="G709" i="1"/>
  <c r="F709" i="1"/>
  <c r="E709" i="1"/>
  <c r="D709" i="1"/>
  <c r="G530" i="1"/>
  <c r="G405" i="1" l="1"/>
  <c r="F230" i="1"/>
  <c r="E230" i="1"/>
  <c r="D230" i="1"/>
  <c r="D728" i="1"/>
  <c r="E728" i="1"/>
  <c r="F728" i="1"/>
  <c r="G728" i="1"/>
  <c r="F703" i="1"/>
  <c r="E703" i="1"/>
  <c r="D703" i="1"/>
  <c r="G703" i="1"/>
  <c r="F523" i="1"/>
  <c r="E523" i="1"/>
  <c r="D523" i="1"/>
  <c r="F467" i="1"/>
  <c r="E467" i="1"/>
  <c r="D467" i="1"/>
  <c r="H366" i="1"/>
  <c r="G55" i="1"/>
  <c r="D21" i="1"/>
  <c r="E21" i="1"/>
  <c r="G546" i="1"/>
  <c r="G523" i="1" l="1"/>
  <c r="G429" i="1" l="1"/>
  <c r="G467" i="1" l="1"/>
  <c r="G230" i="1"/>
  <c r="F115" i="1" l="1"/>
  <c r="E115" i="1"/>
  <c r="D115" i="1"/>
  <c r="G115" i="1"/>
  <c r="F55" i="1"/>
  <c r="E55" i="1"/>
  <c r="D55" i="1"/>
  <c r="M297" i="1"/>
  <c r="M293" i="1"/>
  <c r="M258" i="1"/>
  <c r="M236" i="1"/>
  <c r="M193" i="1"/>
  <c r="M177" i="1"/>
  <c r="M170" i="1"/>
  <c r="M138" i="1"/>
  <c r="M121" i="1"/>
  <c r="M59" i="1"/>
  <c r="H313" i="1"/>
  <c r="G348" i="1"/>
  <c r="M298" i="1" l="1"/>
  <c r="M178" i="1"/>
  <c r="D193" i="1"/>
  <c r="E193" i="1"/>
  <c r="F193" i="1"/>
  <c r="G193" i="1"/>
  <c r="O193" i="1"/>
  <c r="P193" i="1"/>
  <c r="Q193" i="1"/>
  <c r="R193" i="1"/>
  <c r="S193" i="1"/>
  <c r="T193" i="1"/>
  <c r="D405" i="1"/>
  <c r="E405" i="1"/>
  <c r="F405" i="1"/>
  <c r="N405" i="1"/>
  <c r="O405" i="1"/>
  <c r="P405" i="1"/>
  <c r="Q405" i="1"/>
  <c r="R405" i="1"/>
  <c r="S405" i="1"/>
  <c r="T405" i="1"/>
  <c r="N344" i="1"/>
  <c r="G344" i="1"/>
  <c r="F344" i="1"/>
  <c r="E344" i="1"/>
  <c r="D344" i="1"/>
  <c r="N827" i="1" l="1"/>
  <c r="G827" i="1"/>
  <c r="F827" i="1"/>
  <c r="E827" i="1"/>
  <c r="D827" i="1"/>
  <c r="N764" i="1"/>
  <c r="G764" i="1"/>
  <c r="F764" i="1"/>
  <c r="E764" i="1"/>
  <c r="D764" i="1"/>
  <c r="N648" i="1"/>
  <c r="G648" i="1"/>
  <c r="F648" i="1"/>
  <c r="E648" i="1"/>
  <c r="D648" i="1"/>
  <c r="N589" i="1"/>
  <c r="G589" i="1"/>
  <c r="F589" i="1"/>
  <c r="E589" i="1"/>
  <c r="D589" i="1"/>
  <c r="N530" i="1"/>
  <c r="F530" i="1"/>
  <c r="E530" i="1"/>
  <c r="D530" i="1"/>
  <c r="N473" i="1"/>
  <c r="G473" i="1"/>
  <c r="G474" i="1" s="1"/>
  <c r="F473" i="1"/>
  <c r="E473" i="1"/>
  <c r="D473" i="1"/>
  <c r="N412" i="1"/>
  <c r="G412" i="1"/>
  <c r="F412" i="1"/>
  <c r="E412" i="1"/>
  <c r="D412" i="1"/>
  <c r="G297" i="1"/>
  <c r="F297" i="1"/>
  <c r="E297" i="1"/>
  <c r="D297" i="1"/>
  <c r="N820" i="1" l="1"/>
  <c r="G820" i="1"/>
  <c r="F820" i="1"/>
  <c r="E820" i="1"/>
  <c r="D820" i="1"/>
  <c r="N782" i="1"/>
  <c r="G782" i="1"/>
  <c r="F782" i="1"/>
  <c r="E782" i="1"/>
  <c r="D782" i="1"/>
  <c r="N758" i="1"/>
  <c r="G758" i="1"/>
  <c r="G765" i="1" s="1"/>
  <c r="F758" i="1"/>
  <c r="E758" i="1"/>
  <c r="D758" i="1"/>
  <c r="N667" i="1"/>
  <c r="G667" i="1"/>
  <c r="G710" i="1" s="1"/>
  <c r="F667" i="1"/>
  <c r="E667" i="1"/>
  <c r="D667" i="1"/>
  <c r="N639" i="1"/>
  <c r="G639" i="1"/>
  <c r="F639" i="1"/>
  <c r="E639" i="1"/>
  <c r="D639" i="1"/>
  <c r="N604" i="1"/>
  <c r="G604" i="1"/>
  <c r="F604" i="1"/>
  <c r="E604" i="1"/>
  <c r="D604" i="1"/>
  <c r="N583" i="1"/>
  <c r="F583" i="1"/>
  <c r="E583" i="1"/>
  <c r="D583" i="1"/>
  <c r="N546" i="1"/>
  <c r="F546" i="1"/>
  <c r="E546" i="1"/>
  <c r="D546" i="1"/>
  <c r="N489" i="1"/>
  <c r="G489" i="1"/>
  <c r="F489" i="1"/>
  <c r="E489" i="1"/>
  <c r="D489" i="1"/>
  <c r="E531" i="1" l="1"/>
  <c r="G531" i="1"/>
  <c r="E590" i="1"/>
  <c r="G590" i="1"/>
  <c r="E649" i="1"/>
  <c r="G649" i="1"/>
  <c r="E765" i="1"/>
  <c r="E828" i="1"/>
  <c r="G828" i="1"/>
  <c r="D531" i="1"/>
  <c r="F531" i="1"/>
  <c r="N531" i="1"/>
  <c r="D590" i="1"/>
  <c r="F590" i="1"/>
  <c r="N590" i="1"/>
  <c r="D649" i="1"/>
  <c r="F649" i="1"/>
  <c r="N649" i="1"/>
  <c r="D765" i="1"/>
  <c r="F765" i="1"/>
  <c r="N765" i="1"/>
  <c r="D828" i="1"/>
  <c r="F828" i="1"/>
  <c r="N828" i="1"/>
  <c r="N429" i="1"/>
  <c r="N474" i="1" s="1"/>
  <c r="F429" i="1"/>
  <c r="F474" i="1" s="1"/>
  <c r="E429" i="1"/>
  <c r="E474" i="1" s="1"/>
  <c r="D429" i="1"/>
  <c r="D474" i="1" s="1"/>
  <c r="N366" i="1"/>
  <c r="G366" i="1"/>
  <c r="F366" i="1"/>
  <c r="E366" i="1"/>
  <c r="D366" i="1"/>
  <c r="N348" i="1"/>
  <c r="F348" i="1"/>
  <c r="E348" i="1"/>
  <c r="D348" i="1"/>
  <c r="N313" i="1"/>
  <c r="G349" i="1"/>
  <c r="F313" i="1"/>
  <c r="E313" i="1"/>
  <c r="D313" i="1"/>
  <c r="G293" i="1"/>
  <c r="F293" i="1"/>
  <c r="E293" i="1"/>
  <c r="D293" i="1"/>
  <c r="G258" i="1"/>
  <c r="F258" i="1"/>
  <c r="E258" i="1"/>
  <c r="D258" i="1"/>
  <c r="G236" i="1"/>
  <c r="G237" i="1" s="1"/>
  <c r="F236" i="1"/>
  <c r="F237" i="1" s="1"/>
  <c r="E236" i="1"/>
  <c r="E237" i="1" s="1"/>
  <c r="D236" i="1"/>
  <c r="D237" i="1" s="1"/>
  <c r="G177" i="1"/>
  <c r="F177" i="1"/>
  <c r="E177" i="1"/>
  <c r="D177" i="1"/>
  <c r="G170" i="1"/>
  <c r="F170" i="1"/>
  <c r="E170" i="1"/>
  <c r="D170" i="1"/>
  <c r="F138" i="1"/>
  <c r="E138" i="1"/>
  <c r="D138" i="1"/>
  <c r="G121" i="1"/>
  <c r="F121" i="1"/>
  <c r="E121" i="1"/>
  <c r="D121" i="1"/>
  <c r="E298" i="1" l="1"/>
  <c r="G298" i="1"/>
  <c r="E349" i="1"/>
  <c r="D413" i="1"/>
  <c r="F413" i="1"/>
  <c r="N413" i="1"/>
  <c r="D298" i="1"/>
  <c r="F298" i="1"/>
  <c r="D349" i="1"/>
  <c r="F349" i="1"/>
  <c r="N349" i="1"/>
  <c r="E413" i="1"/>
  <c r="G413" i="1"/>
  <c r="G122" i="1"/>
  <c r="F75" i="1"/>
  <c r="E75" i="1"/>
  <c r="D75" i="1"/>
  <c r="G59" i="1"/>
  <c r="G60" i="1" s="1"/>
  <c r="F59" i="1"/>
  <c r="E59" i="1"/>
  <c r="E60" i="1" s="1"/>
  <c r="D59" i="1"/>
  <c r="D60" i="1" s="1"/>
  <c r="F21" i="1"/>
  <c r="F60" i="1" s="1"/>
  <c r="T820" i="1" l="1"/>
  <c r="S820" i="1"/>
  <c r="R820" i="1"/>
  <c r="Q820" i="1"/>
  <c r="P820" i="1"/>
  <c r="O820" i="1"/>
  <c r="T782" i="1"/>
  <c r="S782" i="1"/>
  <c r="R782" i="1"/>
  <c r="Q782" i="1"/>
  <c r="P782" i="1"/>
  <c r="O782" i="1"/>
  <c r="T765" i="1"/>
  <c r="S765" i="1"/>
  <c r="R765" i="1"/>
  <c r="Q765" i="1"/>
  <c r="P765" i="1"/>
  <c r="O765" i="1"/>
  <c r="T729" i="1"/>
  <c r="S729" i="1"/>
  <c r="R729" i="1"/>
  <c r="Q729" i="1"/>
  <c r="P729" i="1"/>
  <c r="O729" i="1"/>
  <c r="T703" i="1"/>
  <c r="S703" i="1"/>
  <c r="R703" i="1"/>
  <c r="Q703" i="1"/>
  <c r="P703" i="1"/>
  <c r="O703" i="1"/>
  <c r="T639" i="1"/>
  <c r="S639" i="1"/>
  <c r="R639" i="1"/>
  <c r="Q639" i="1"/>
  <c r="P639" i="1"/>
  <c r="O639" i="1"/>
  <c r="T604" i="1"/>
  <c r="S604" i="1"/>
  <c r="R604" i="1"/>
  <c r="Q604" i="1"/>
  <c r="P604" i="1"/>
  <c r="O604" i="1"/>
  <c r="O75" i="1"/>
  <c r="P75" i="1"/>
  <c r="Q75" i="1"/>
  <c r="R75" i="1"/>
  <c r="S75" i="1"/>
  <c r="T75" i="1"/>
  <c r="O489" i="1" l="1"/>
  <c r="P489" i="1"/>
  <c r="Q489" i="1"/>
  <c r="R489" i="1"/>
  <c r="S489" i="1"/>
  <c r="T489" i="1"/>
  <c r="O313" i="1"/>
  <c r="P313" i="1"/>
  <c r="Q313" i="1"/>
  <c r="R313" i="1"/>
  <c r="S313" i="1"/>
  <c r="T313" i="1"/>
  <c r="E178" i="1" l="1"/>
  <c r="F178" i="1"/>
  <c r="D178" i="1"/>
  <c r="G178" i="1"/>
  <c r="D122" i="1"/>
  <c r="F122" i="1"/>
  <c r="E122" i="1"/>
  <c r="O590" i="1"/>
  <c r="P590" i="1"/>
  <c r="Q590" i="1"/>
  <c r="R590" i="1"/>
  <c r="S590" i="1"/>
  <c r="T590" i="1"/>
  <c r="O583" i="1"/>
  <c r="P583" i="1"/>
  <c r="Q583" i="1"/>
  <c r="R583" i="1"/>
  <c r="S583" i="1"/>
  <c r="T583" i="1"/>
  <c r="O546" i="1"/>
  <c r="P546" i="1"/>
  <c r="Q546" i="1"/>
  <c r="R546" i="1"/>
  <c r="S546" i="1"/>
  <c r="T546" i="1"/>
  <c r="O531" i="1"/>
  <c r="P531" i="1"/>
  <c r="Q531" i="1"/>
  <c r="R531" i="1"/>
  <c r="S531" i="1"/>
  <c r="T531" i="1"/>
  <c r="O474" i="1"/>
  <c r="P474" i="1"/>
  <c r="Q474" i="1"/>
  <c r="R474" i="1"/>
  <c r="S474" i="1"/>
  <c r="T474" i="1"/>
  <c r="O429" i="1"/>
  <c r="P429" i="1"/>
  <c r="Q429" i="1"/>
  <c r="R429" i="1"/>
  <c r="S429" i="1"/>
  <c r="T429" i="1"/>
  <c r="O413" i="1"/>
  <c r="P413" i="1"/>
  <c r="Q413" i="1"/>
  <c r="R413" i="1"/>
  <c r="S413" i="1"/>
  <c r="T413" i="1"/>
  <c r="O366" i="1"/>
  <c r="P366" i="1"/>
  <c r="Q366" i="1"/>
  <c r="R366" i="1"/>
  <c r="S366" i="1"/>
  <c r="T366" i="1"/>
  <c r="O348" i="1"/>
  <c r="P348" i="1"/>
  <c r="Q348" i="1"/>
  <c r="R348" i="1"/>
  <c r="S348" i="1"/>
  <c r="T348" i="1"/>
  <c r="O298" i="1"/>
  <c r="P298" i="1"/>
  <c r="Q298" i="1"/>
  <c r="R298" i="1"/>
  <c r="S298" i="1"/>
  <c r="T298" i="1"/>
  <c r="O293" i="1"/>
  <c r="P293" i="1"/>
  <c r="Q293" i="1"/>
  <c r="R293" i="1"/>
  <c r="S293" i="1"/>
  <c r="T293" i="1"/>
  <c r="O258" i="1"/>
  <c r="P258" i="1"/>
  <c r="Q258" i="1"/>
  <c r="R258" i="1"/>
  <c r="S258" i="1"/>
  <c r="T258" i="1"/>
  <c r="O236" i="1"/>
  <c r="P236" i="1"/>
  <c r="Q236" i="1"/>
  <c r="R236" i="1"/>
  <c r="S236" i="1"/>
  <c r="T236" i="1"/>
  <c r="O177" i="1"/>
  <c r="P177" i="1"/>
  <c r="Q177" i="1"/>
  <c r="R177" i="1"/>
  <c r="S177" i="1"/>
  <c r="T177" i="1"/>
  <c r="O170" i="1"/>
  <c r="P170" i="1"/>
  <c r="Q170" i="1"/>
  <c r="R170" i="1"/>
  <c r="S170" i="1"/>
  <c r="T170" i="1"/>
  <c r="O138" i="1"/>
  <c r="P138" i="1"/>
  <c r="Q138" i="1"/>
  <c r="R138" i="1"/>
  <c r="S138" i="1"/>
  <c r="T138" i="1"/>
  <c r="O121" i="1"/>
  <c r="P121" i="1"/>
  <c r="Q121" i="1"/>
  <c r="R121" i="1"/>
  <c r="S121" i="1"/>
  <c r="T121" i="1"/>
  <c r="O59" i="1"/>
  <c r="P59" i="1"/>
  <c r="Q59" i="1"/>
  <c r="R59" i="1"/>
  <c r="S59" i="1"/>
  <c r="T59" i="1"/>
  <c r="O21" i="1"/>
  <c r="P21" i="1"/>
  <c r="Q21" i="1"/>
  <c r="R21" i="1"/>
  <c r="S21" i="1"/>
  <c r="T21" i="1"/>
</calcChain>
</file>

<file path=xl/sharedStrings.xml><?xml version="1.0" encoding="utf-8"?>
<sst xmlns="http://schemas.openxmlformats.org/spreadsheetml/2006/main" count="1230" uniqueCount="401">
  <si>
    <t>№ рецептуры</t>
  </si>
  <si>
    <t xml:space="preserve">Прием пищи, наименование </t>
  </si>
  <si>
    <t>Масса порции</t>
  </si>
  <si>
    <t>Пищевые вещества (г)</t>
  </si>
  <si>
    <t>Энергетическая ценность</t>
  </si>
  <si>
    <t>Витамины</t>
  </si>
  <si>
    <t>(сборник рецептур</t>
  </si>
  <si>
    <t>блюда</t>
  </si>
  <si>
    <t>(ккал)</t>
  </si>
  <si>
    <t>блюд, года выпуска)</t>
  </si>
  <si>
    <t>Б</t>
  </si>
  <si>
    <t>Ж</t>
  </si>
  <si>
    <t>У</t>
  </si>
  <si>
    <t>С (мг)</t>
  </si>
  <si>
    <t>ЗАВТРАК</t>
  </si>
  <si>
    <t>-</t>
  </si>
  <si>
    <t>1/200</t>
  </si>
  <si>
    <t>ИТОГО:</t>
  </si>
  <si>
    <t>ОБЕД</t>
  </si>
  <si>
    <t>1/100</t>
  </si>
  <si>
    <t>1/250</t>
  </si>
  <si>
    <t>1/180</t>
  </si>
  <si>
    <t>Чай с сахаром</t>
  </si>
  <si>
    <t>ПОЛДНИК</t>
  </si>
  <si>
    <t>Картофельное пюре</t>
  </si>
  <si>
    <t>1/70</t>
  </si>
  <si>
    <t>Чай с лимоном</t>
  </si>
  <si>
    <t xml:space="preserve">ЗАВТРАК </t>
  </si>
  <si>
    <t>1/160</t>
  </si>
  <si>
    <t>1/220</t>
  </si>
  <si>
    <t>1/250/25</t>
  </si>
  <si>
    <t>1/130</t>
  </si>
  <si>
    <t>1/40</t>
  </si>
  <si>
    <t>От 7 до 10 лет</t>
  </si>
  <si>
    <t>ВОСПИТАТЕЛИ</t>
  </si>
  <si>
    <t>1/250/15/10</t>
  </si>
  <si>
    <t>1 шт</t>
  </si>
  <si>
    <t>1/25/40</t>
  </si>
  <si>
    <t>1/15/35</t>
  </si>
  <si>
    <t>1/25/35</t>
  </si>
  <si>
    <t>1/250/28/10</t>
  </si>
  <si>
    <t>1/250/10</t>
  </si>
  <si>
    <t>Компот из сухофруктов</t>
  </si>
  <si>
    <t>Всего за день</t>
  </si>
  <si>
    <t>День первый</t>
  </si>
  <si>
    <t>День второй</t>
  </si>
  <si>
    <t>Всего за день:</t>
  </si>
  <si>
    <t>Сок фруктовый 0,2</t>
  </si>
  <si>
    <t>День пятый</t>
  </si>
  <si>
    <t>День седьмой</t>
  </si>
  <si>
    <t>Соль -1г</t>
  </si>
  <si>
    <t>Лук репчатый-12г</t>
  </si>
  <si>
    <t>№486</t>
  </si>
  <si>
    <t>Рыба тушеная в томатном соусе с овощами</t>
  </si>
  <si>
    <t>Рыба (минтай)-118г</t>
  </si>
  <si>
    <t>Морковь -34г</t>
  </si>
  <si>
    <t>Лук репчатый-15г</t>
  </si>
  <si>
    <t>Томатное пюре-5г</t>
  </si>
  <si>
    <t>Масло растительное-8г</t>
  </si>
  <si>
    <t>Сахар -4г</t>
  </si>
  <si>
    <t>Рис-54г</t>
  </si>
  <si>
    <t>Масло сливочное-5г</t>
  </si>
  <si>
    <t>Морковь -10г</t>
  </si>
  <si>
    <t>Соль йодированная-1г</t>
  </si>
  <si>
    <t>Сухофрукты-20г</t>
  </si>
  <si>
    <t>Сахар-20г</t>
  </si>
  <si>
    <t>б/н</t>
  </si>
  <si>
    <t>№399</t>
  </si>
  <si>
    <t>№33</t>
  </si>
  <si>
    <t>Соль-0,5г</t>
  </si>
  <si>
    <t>№67</t>
  </si>
  <si>
    <t>№209</t>
  </si>
  <si>
    <t>Суп картоф.с мясн.фрикаделькими</t>
  </si>
  <si>
    <t>Картофель – 107г</t>
  </si>
  <si>
    <t>Лук репчатый-10г</t>
  </si>
  <si>
    <t>Томатное пюре-2г</t>
  </si>
  <si>
    <t>Масло растительное-2г</t>
  </si>
  <si>
    <t>Вода -150г</t>
  </si>
  <si>
    <t>На фрикадельки:</t>
  </si>
  <si>
    <t>Лук репчатый-2г</t>
  </si>
  <si>
    <t>Масло растительное-4г</t>
  </si>
  <si>
    <t>1/50</t>
  </si>
  <si>
    <t>Макароны отварные с маслом сливочным</t>
  </si>
  <si>
    <t>№377</t>
  </si>
  <si>
    <t>Чай – заварка -1г</t>
  </si>
  <si>
    <t>Сахар -15г</t>
  </si>
  <si>
    <t>Лимон -7г</t>
  </si>
  <si>
    <t>№7</t>
  </si>
  <si>
    <t>Каша манная молочная</t>
  </si>
  <si>
    <t>Манка -30,8г</t>
  </si>
  <si>
    <t>Молоко-100г</t>
  </si>
  <si>
    <t>Сахар -7г</t>
  </si>
  <si>
    <t>Сл масло-5г</t>
  </si>
  <si>
    <t>овощи свежие-30г</t>
  </si>
  <si>
    <t>соль йодированная -0,5г</t>
  </si>
  <si>
    <t>№187</t>
  </si>
  <si>
    <t>Щи  с капустой и картофелем</t>
  </si>
  <si>
    <t>Капуста свежая-50г</t>
  </si>
  <si>
    <t>Картофель -80г</t>
  </si>
  <si>
    <t>Вода -160г</t>
  </si>
  <si>
    <t>Томатная паста-5г</t>
  </si>
  <si>
    <t>Соль-1г</t>
  </si>
  <si>
    <t>Морковь -7г</t>
  </si>
  <si>
    <t>Лук -7г</t>
  </si>
  <si>
    <t>Пюре из бобовых с маслом сливочным</t>
  </si>
  <si>
    <t>Вода-125г</t>
  </si>
  <si>
    <t>№959</t>
  </si>
  <si>
    <t>Какао-2г</t>
  </si>
  <si>
    <t>молоко-100г</t>
  </si>
  <si>
    <t>сахар-20г</t>
  </si>
  <si>
    <t>№35</t>
  </si>
  <si>
    <t>Лук репчатый -5г</t>
  </si>
  <si>
    <t>Огурцы соленые-12г</t>
  </si>
  <si>
    <t>Масло растительное -4г</t>
  </si>
  <si>
    <t>Бульон или вода -150г</t>
  </si>
  <si>
    <t>Картофель -125г</t>
  </si>
  <si>
    <t>кондитерское изделие(пряник)</t>
  </si>
  <si>
    <t>№79</t>
  </si>
  <si>
    <t>Салат «Витаминный» с раст.маслом</t>
  </si>
  <si>
    <t>Капуста белокочанная -55г</t>
  </si>
  <si>
    <t>Яблоко-0,2г</t>
  </si>
  <si>
    <t>Сахар -3г</t>
  </si>
  <si>
    <t>Масло растительное-3г</t>
  </si>
  <si>
    <t>№206</t>
  </si>
  <si>
    <t>Масло растительное-5г</t>
  </si>
  <si>
    <t>№681</t>
  </si>
  <si>
    <t xml:space="preserve">Каша гречневая рассыпчатая с маслом         </t>
  </si>
  <si>
    <t>Масло сливочное-2г</t>
  </si>
  <si>
    <t>№83</t>
  </si>
  <si>
    <t>Сельдь с луком</t>
  </si>
  <si>
    <t>Лук репчатый-5г</t>
  </si>
  <si>
    <t>сельдь(с/с)-50г</t>
  </si>
  <si>
    <t>Молоко -23г</t>
  </si>
  <si>
    <t>Соль – 1г</t>
  </si>
  <si>
    <t>Сахар-15г</t>
  </si>
  <si>
    <t>№81</t>
  </si>
  <si>
    <t>Яйца -1/8г</t>
  </si>
  <si>
    <t>№417</t>
  </si>
  <si>
    <t>Макароны отварные с овощами</t>
  </si>
  <si>
    <t>макароны-48г</t>
  </si>
  <si>
    <t>лук репчатый-13,3г</t>
  </si>
  <si>
    <t>морковь (до 1 января)-13,3г</t>
  </si>
  <si>
    <t>с 1 января-14,7г</t>
  </si>
  <si>
    <t>масло сливочное-5,6г</t>
  </si>
  <si>
    <t>Суп крестьянский с крупой</t>
  </si>
  <si>
    <t>№304</t>
  </si>
  <si>
    <t>картофель с 1.09-31.10-183,5г</t>
  </si>
  <si>
    <t>картофель с 1.11-31.12-197,5г</t>
  </si>
  <si>
    <t>картофель с 1.01-28.02-214.17г</t>
  </si>
  <si>
    <t>картофель-с 1.03-171,3г</t>
  </si>
  <si>
    <t>говядина -30г</t>
  </si>
  <si>
    <t>День тринадцатый</t>
  </si>
  <si>
    <t>День четырнадцатый</t>
  </si>
  <si>
    <t>День третий</t>
  </si>
  <si>
    <t>День четвертый</t>
  </si>
  <si>
    <t>День шестой</t>
  </si>
  <si>
    <t>День восьмой</t>
  </si>
  <si>
    <t>День девятый</t>
  </si>
  <si>
    <t>День десятый</t>
  </si>
  <si>
    <t>День одиннадцатый</t>
  </si>
  <si>
    <t>День двенадцатый</t>
  </si>
  <si>
    <t>Овощи свежие(помидор или огурец)</t>
  </si>
  <si>
    <t xml:space="preserve"> Горох-76,5г</t>
  </si>
  <si>
    <t>Салат из свеклы</t>
  </si>
  <si>
    <t>Рис отварной с маслом</t>
  </si>
  <si>
    <t>Масло сливочное-7г</t>
  </si>
  <si>
    <t>№943</t>
  </si>
  <si>
    <t>Свекла свежая-80,6г</t>
  </si>
  <si>
    <t>Масло растительное-3,5г</t>
  </si>
  <si>
    <t>Лук репчатый-11г</t>
  </si>
  <si>
    <t>Лук-6г</t>
  </si>
  <si>
    <t>Мясо 20г</t>
  </si>
  <si>
    <t>Какао с молоком</t>
  </si>
  <si>
    <t>Суп картофельный с бобовыми</t>
  </si>
  <si>
    <t>Суп молочный с макаронными изделиями</t>
  </si>
  <si>
    <t>соль йодированная-1г</t>
  </si>
  <si>
    <t xml:space="preserve">                ЗАВТРАК </t>
  </si>
  <si>
    <t xml:space="preserve">        ОБЕД</t>
  </si>
  <si>
    <t xml:space="preserve">                  ЗАВТРАК </t>
  </si>
  <si>
    <t xml:space="preserve">             ОБЕД</t>
  </si>
  <si>
    <t>Батон нарезной</t>
  </si>
  <si>
    <t xml:space="preserve">                           Итого :</t>
  </si>
  <si>
    <t>Гуляш из говядины</t>
  </si>
  <si>
    <t>соль-2г</t>
  </si>
  <si>
    <t>№469</t>
  </si>
  <si>
    <t>Запеканка из творога со сгущенным молоком</t>
  </si>
  <si>
    <t>творог-141г</t>
  </si>
  <si>
    <t>крупа манная-10г</t>
  </si>
  <si>
    <t>сахар-10г</t>
  </si>
  <si>
    <t>масло сливочное-5г</t>
  </si>
  <si>
    <t>сгущенное молоко-20г</t>
  </si>
  <si>
    <t>Яблоко свежее</t>
  </si>
  <si>
    <t xml:space="preserve">                            итого :</t>
  </si>
  <si>
    <t>Жаркое по-домашнему</t>
  </si>
  <si>
    <t xml:space="preserve">                                итого:</t>
  </si>
  <si>
    <t xml:space="preserve">                              Итого :</t>
  </si>
  <si>
    <t>Итого за день:</t>
  </si>
  <si>
    <t>85/85</t>
  </si>
  <si>
    <t xml:space="preserve">                                                                              ПОЛДНИК</t>
  </si>
  <si>
    <t xml:space="preserve">                                                                              ПОЛДНИК </t>
  </si>
  <si>
    <t>1/40/20</t>
  </si>
  <si>
    <t xml:space="preserve">                                                                     ПОЛДНИК</t>
  </si>
  <si>
    <t>1/120</t>
  </si>
  <si>
    <t>Кофейный напиток с молоком</t>
  </si>
  <si>
    <t>№951</t>
  </si>
  <si>
    <t>кофейный напиток-2г</t>
  </si>
  <si>
    <t>№ 390</t>
  </si>
  <si>
    <t>535</t>
  </si>
  <si>
    <t>Капуста белокочанная -59,4г</t>
  </si>
  <si>
    <t>Лимонная кислота-0,2г</t>
  </si>
  <si>
    <t>60</t>
  </si>
  <si>
    <t>масло растительное-2г</t>
  </si>
  <si>
    <t>№ 304</t>
  </si>
  <si>
    <t>томат пюре-7г</t>
  </si>
  <si>
    <t>Чай -1г</t>
  </si>
  <si>
    <t>30</t>
  </si>
  <si>
    <t>40</t>
  </si>
  <si>
    <t>Плов из говядины</t>
  </si>
  <si>
    <t>200</t>
  </si>
  <si>
    <t>говядина-75г</t>
  </si>
  <si>
    <t>Соль -1,5г</t>
  </si>
  <si>
    <t>лук репчатый-30г</t>
  </si>
  <si>
    <t>морковь до 1января -40г</t>
  </si>
  <si>
    <t>№ 5</t>
  </si>
  <si>
    <t>Каша молочная геркулесовая с маслом</t>
  </si>
  <si>
    <t>геркулес-20г</t>
  </si>
  <si>
    <t>сахар-4г</t>
  </si>
  <si>
    <t>соль-0,8г</t>
  </si>
  <si>
    <t>масло сливочное -5г</t>
  </si>
  <si>
    <t xml:space="preserve">Кисель </t>
  </si>
  <si>
    <t>печенье -30г</t>
  </si>
  <si>
    <t>А</t>
  </si>
  <si>
    <t>Са</t>
  </si>
  <si>
    <t>Mg</t>
  </si>
  <si>
    <t>P</t>
  </si>
  <si>
    <t>Fe</t>
  </si>
  <si>
    <t>B1</t>
  </si>
  <si>
    <t>молоко -100г</t>
  </si>
  <si>
    <t>крупа рисовая-50г</t>
  </si>
  <si>
    <t>№197</t>
  </si>
  <si>
    <t xml:space="preserve">Рассольник Петербургский </t>
  </si>
  <si>
    <t>Рис или перловка -4г</t>
  </si>
  <si>
    <t>Курица – 25г</t>
  </si>
  <si>
    <t>№694</t>
  </si>
  <si>
    <t>№637</t>
  </si>
  <si>
    <t>Птица отварная</t>
  </si>
  <si>
    <t>Голень -100г</t>
  </si>
  <si>
    <t xml:space="preserve">                         ИТОГО:</t>
  </si>
  <si>
    <t>№868</t>
  </si>
  <si>
    <t>№87</t>
  </si>
  <si>
    <t>Суп с рыбными консервами</t>
  </si>
  <si>
    <t>консервы рыбные в собственном соку-32г</t>
  </si>
  <si>
    <t>Картофель до 1сентября – 70г</t>
  </si>
  <si>
    <t>*** с 01.03-93,3г</t>
  </si>
  <si>
    <t>***с 01.01 по28.02-86,2г</t>
  </si>
  <si>
    <t>***с 01.11 до 31.12-80г</t>
  </si>
  <si>
    <t>***с0 1.09 по 31.10-74,7г</t>
  </si>
  <si>
    <t>Морковь  до 01января-16г</t>
  </si>
  <si>
    <t>*** с 1 января-17,3г</t>
  </si>
  <si>
    <t>Лук репчатый-7,6г</t>
  </si>
  <si>
    <t>крупа рисовая-4г</t>
  </si>
  <si>
    <t>№281</t>
  </si>
  <si>
    <t>Биточки запеченые</t>
  </si>
  <si>
    <t>Говядина-47г</t>
  </si>
  <si>
    <t>Хлеб пшеничный-10,7г</t>
  </si>
  <si>
    <t>Молоко-13,3г</t>
  </si>
  <si>
    <t>Масло растительное-5,3г</t>
  </si>
  <si>
    <t>Морковь-30г</t>
  </si>
  <si>
    <t>Лук-15г</t>
  </si>
  <si>
    <t>Капуста свежая-48г</t>
  </si>
  <si>
    <t>Томат-4,5г</t>
  </si>
  <si>
    <t>№321</t>
  </si>
  <si>
    <t>курица-25г</t>
  </si>
  <si>
    <t>Картофель – 80г</t>
  </si>
  <si>
    <t>горох-16г</t>
  </si>
  <si>
    <t>Лук репчатый-9,6г</t>
  </si>
  <si>
    <t xml:space="preserve">Рагу из овощей </t>
  </si>
  <si>
    <t>Салат"Пестрый"</t>
  </si>
  <si>
    <t>70</t>
  </si>
  <si>
    <t>свекла-84</t>
  </si>
  <si>
    <t>яблоко-20г</t>
  </si>
  <si>
    <t>сахар-1,2г</t>
  </si>
  <si>
    <t>№591</t>
  </si>
  <si>
    <t>говядина-139г</t>
  </si>
  <si>
    <t>масло растительное-5г</t>
  </si>
  <si>
    <t>лук-18г</t>
  </si>
  <si>
    <t>томатная паста-12г</t>
  </si>
  <si>
    <t>мука пшеничная-4г</t>
  </si>
  <si>
    <t>Гречка-60,6г</t>
  </si>
  <si>
    <t>Масло сливочное-5,3г</t>
  </si>
  <si>
    <t>ИТОГОЗА ОБЕД:</t>
  </si>
  <si>
    <t>№286</t>
  </si>
  <si>
    <t>Тефтели мясные</t>
  </si>
  <si>
    <t>говядина-42г</t>
  </si>
  <si>
    <t>хлеб пшеничный-8г</t>
  </si>
  <si>
    <t>молоко или вода-12г</t>
  </si>
  <si>
    <t>лук-14г</t>
  </si>
  <si>
    <t>№688</t>
  </si>
  <si>
    <t>Макароны-51г</t>
  </si>
  <si>
    <t>№170</t>
  </si>
  <si>
    <t>Борщ с капустой и картофелем</t>
  </si>
  <si>
    <t>свекла до 1января-40г</t>
  </si>
  <si>
    <t>***с 1января-42,6г</t>
  </si>
  <si>
    <t>капуста свежая -50г</t>
  </si>
  <si>
    <t>картофель-80г</t>
  </si>
  <si>
    <t>морковь 10г</t>
  </si>
  <si>
    <t>лук-9,6г</t>
  </si>
  <si>
    <t>томат пюре-6г</t>
  </si>
  <si>
    <t>сахар-2г</t>
  </si>
  <si>
    <t>№436</t>
  </si>
  <si>
    <t>говядина-86,9</t>
  </si>
  <si>
    <t>***картофель с01.09 до 31.10-106,7г</t>
  </si>
  <si>
    <t>***картофель с01.11 до 31.12-114,3г</t>
  </si>
  <si>
    <t>***картофель с01.01 до 28.02-123,1г</t>
  </si>
  <si>
    <t>***картофель с01.03 -133,3г</t>
  </si>
  <si>
    <t>№45</t>
  </si>
  <si>
    <t>соль-1г</t>
  </si>
  <si>
    <t>№284</t>
  </si>
  <si>
    <t>Тефтели мясные с рисом</t>
  </si>
  <si>
    <t>мясо(свинина,говядина)-48г</t>
  </si>
  <si>
    <t>крупа рисовая-12г</t>
  </si>
  <si>
    <t>Курица -25г</t>
  </si>
  <si>
    <t>500</t>
  </si>
  <si>
    <t>815</t>
  </si>
  <si>
    <t>550</t>
  </si>
  <si>
    <t>820</t>
  </si>
  <si>
    <t>Плов из птицы</t>
  </si>
  <si>
    <t>масло сливочное-8г</t>
  </si>
  <si>
    <t>цыпленок-бройлер-139,7г</t>
  </si>
  <si>
    <t>морковь до 1января-16г</t>
  </si>
  <si>
    <t>*** с 1января-17,3г</t>
  </si>
  <si>
    <t>лук репчатый -11г</t>
  </si>
  <si>
    <t>томат-пюре-7г</t>
  </si>
  <si>
    <t>крупа рисовая-46г</t>
  </si>
  <si>
    <t>210</t>
  </si>
  <si>
    <t>810</t>
  </si>
  <si>
    <t>830</t>
  </si>
  <si>
    <t>Салат из белокочанной капусты  с морковью</t>
  </si>
  <si>
    <t>790</t>
  </si>
  <si>
    <t>№608</t>
  </si>
  <si>
    <t>Котлета мясная</t>
  </si>
  <si>
    <t>говядина(котлетное мясо)-40,7г</t>
  </si>
  <si>
    <t>хлеб пшеничный-9г</t>
  </si>
  <si>
    <t>масло растительное-3г</t>
  </si>
  <si>
    <t>90</t>
  </si>
  <si>
    <t>№208</t>
  </si>
  <si>
    <t>Суп картофельный с макаронными изделиями</t>
  </si>
  <si>
    <t>картофель до 1сентября-93,8г</t>
  </si>
  <si>
    <t>***с 1сентября по 31октября-100г</t>
  </si>
  <si>
    <t>***с 1ноября по 31декабря-107,1г</t>
  </si>
  <si>
    <t>***с 1января по 28февраля-115,3г</t>
  </si>
  <si>
    <t>***с 1 марта-125г</t>
  </si>
  <si>
    <t>макаронные изделия-10г</t>
  </si>
  <si>
    <t>морковь до 1 января-12,5г</t>
  </si>
  <si>
    <t>***с 1 января-13,3г</t>
  </si>
  <si>
    <t>лук репчатый-12г</t>
  </si>
  <si>
    <t>масло растительное-2,5г</t>
  </si>
  <si>
    <t>курица-30г</t>
  </si>
  <si>
    <t>вода -188г</t>
  </si>
  <si>
    <t>825</t>
  </si>
  <si>
    <t>№160</t>
  </si>
  <si>
    <t>№204</t>
  </si>
  <si>
    <t>крупа перловая ,рис,пшено-5г</t>
  </si>
  <si>
    <t>вода -187,5г</t>
  </si>
  <si>
    <t>№173</t>
  </si>
  <si>
    <t>Каша рисовая молочная</t>
  </si>
  <si>
    <t>рис-30г</t>
  </si>
  <si>
    <t>сахар-5г</t>
  </si>
  <si>
    <t>560</t>
  </si>
  <si>
    <t>конитерское изделие(печенье)</t>
  </si>
  <si>
    <t>№39</t>
  </si>
  <si>
    <t>№55</t>
  </si>
  <si>
    <t>Вафли</t>
  </si>
  <si>
    <t>№233</t>
  </si>
  <si>
    <t>концентрат киселя-24г</t>
  </si>
  <si>
    <t>вода-190г</t>
  </si>
  <si>
    <t>Апельсин</t>
  </si>
  <si>
    <t>всего за день</t>
  </si>
  <si>
    <t>№488</t>
  </si>
  <si>
    <t>№ 176</t>
  </si>
  <si>
    <t>Каша пшеничная молочная</t>
  </si>
  <si>
    <t>Круа пшенная-32,5г</t>
  </si>
  <si>
    <t>Молоко-137,5г</t>
  </si>
  <si>
    <t>Вода-35г</t>
  </si>
  <si>
    <t>Вода-84г</t>
  </si>
  <si>
    <t>Макаронные изделия-16г</t>
  </si>
  <si>
    <t>№338</t>
  </si>
  <si>
    <t>кал завтрака не ниже 470г</t>
  </si>
  <si>
    <t>выход завтрака 500г</t>
  </si>
  <si>
    <t>выход закуски не ниже 60г</t>
  </si>
  <si>
    <t>выход обеда не ниже 700г</t>
  </si>
  <si>
    <t>калор обеда не ниже 670г</t>
  </si>
  <si>
    <t>№65</t>
  </si>
  <si>
    <t>№62</t>
  </si>
  <si>
    <t>№ 153</t>
  </si>
  <si>
    <t>Бутерброд с маслом сливочным</t>
  </si>
  <si>
    <t>2,4</t>
  </si>
  <si>
    <t>№ 7</t>
  </si>
  <si>
    <t>Бутерброд с сыром</t>
  </si>
  <si>
    <t>Хлеб ржано-пшеничный</t>
  </si>
  <si>
    <t>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</si>
</sst>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b/>
      <sz val="8.5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b/>
      <i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b/>
      <sz val="16"/>
      <name val="Times New Roman"/>
      <family val="1"/>
      <charset val="204"/>
    </font>
    <font>
      <sz val="9"/>
      <name val="Cambria"/>
      <family val="1"/>
      <charset val="204"/>
      <scheme val="major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b/>
      <sz val="10"/>
      <color rgb="FFFF000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15" xfId="0" applyFont="1" applyBorder="1" applyAlignment="1">
      <alignment horizontal="left" vertical="center" wrapText="1"/>
    </xf>
    <xf numFmtId="0" fontId="5" fillId="0" borderId="0" xfId="0" applyFont="1"/>
    <xf numFmtId="0" fontId="10" fillId="0" borderId="15" xfId="0" applyFont="1" applyBorder="1" applyAlignment="1">
      <alignment horizontal="center" vertical="center"/>
    </xf>
    <xf numFmtId="0" fontId="11" fillId="0" borderId="0" xfId="0" applyFont="1"/>
    <xf numFmtId="49" fontId="9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center" wrapText="1"/>
    </xf>
    <xf numFmtId="0" fontId="10" fillId="0" borderId="0" xfId="0" applyFont="1" applyBorder="1" applyAlignment="1">
      <alignment vertical="center" wrapText="1"/>
    </xf>
    <xf numFmtId="0" fontId="10" fillId="0" borderId="15" xfId="0" applyFont="1" applyBorder="1" applyAlignment="1">
      <alignment wrapText="1"/>
    </xf>
    <xf numFmtId="0" fontId="9" fillId="0" borderId="16" xfId="0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/>
    </xf>
    <xf numFmtId="49" fontId="14" fillId="0" borderId="1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5" xfId="0" applyFont="1" applyBorder="1"/>
    <xf numFmtId="0" fontId="10" fillId="0" borderId="15" xfId="0" applyFont="1" applyBorder="1" applyAlignment="1">
      <alignment horizontal="center" vertical="top" wrapText="1"/>
    </xf>
    <xf numFmtId="49" fontId="10" fillId="0" borderId="15" xfId="0" applyNumberFormat="1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wrapText="1"/>
    </xf>
    <xf numFmtId="2" fontId="10" fillId="0" borderId="18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49" fontId="10" fillId="0" borderId="15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49" fontId="10" fillId="0" borderId="17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center" vertical="top" wrapText="1"/>
    </xf>
    <xf numFmtId="49" fontId="10" fillId="0" borderId="22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wrapText="1"/>
    </xf>
    <xf numFmtId="2" fontId="10" fillId="0" borderId="16" xfId="0" applyNumberFormat="1" applyFont="1" applyBorder="1" applyAlignment="1">
      <alignment horizont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0" fillId="0" borderId="15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vertical="center" wrapText="1"/>
    </xf>
    <xf numFmtId="2" fontId="9" fillId="0" borderId="15" xfId="0" applyNumberFormat="1" applyFont="1" applyBorder="1" applyAlignment="1">
      <alignment vertical="center" wrapText="1"/>
    </xf>
    <xf numFmtId="2" fontId="10" fillId="0" borderId="15" xfId="0" applyNumberFormat="1" applyFont="1" applyBorder="1" applyAlignment="1">
      <alignment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vertical="center" wrapText="1"/>
    </xf>
    <xf numFmtId="49" fontId="10" fillId="0" borderId="21" xfId="0" applyNumberFormat="1" applyFont="1" applyBorder="1" applyAlignment="1">
      <alignment vertical="center" wrapText="1"/>
    </xf>
    <xf numFmtId="2" fontId="10" fillId="0" borderId="16" xfId="0" applyNumberFormat="1" applyFont="1" applyBorder="1" applyAlignment="1">
      <alignment vertical="center" wrapText="1"/>
    </xf>
    <xf numFmtId="49" fontId="10" fillId="0" borderId="15" xfId="0" applyNumberFormat="1" applyFont="1" applyBorder="1" applyAlignment="1">
      <alignment vertical="center" wrapText="1"/>
    </xf>
    <xf numFmtId="2" fontId="10" fillId="0" borderId="21" xfId="0" applyNumberFormat="1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 applyAlignment="1">
      <alignment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0" fontId="9" fillId="0" borderId="15" xfId="0" applyFont="1" applyBorder="1" applyAlignment="1">
      <alignment horizontal="left" vertical="center" wrapText="1"/>
    </xf>
    <xf numFmtId="2" fontId="9" fillId="0" borderId="15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vertical="center" wrapText="1"/>
    </xf>
    <xf numFmtId="49" fontId="9" fillId="0" borderId="15" xfId="0" applyNumberFormat="1" applyFont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vertical="top" wrapText="1"/>
    </xf>
    <xf numFmtId="0" fontId="9" fillId="0" borderId="22" xfId="0" applyFont="1" applyBorder="1" applyAlignment="1">
      <alignment vertical="center" wrapText="1"/>
    </xf>
    <xf numFmtId="0" fontId="10" fillId="0" borderId="15" xfId="0" applyFont="1" applyBorder="1" applyAlignment="1">
      <alignment horizontal="justify" vertical="top" wrapText="1"/>
    </xf>
    <xf numFmtId="2" fontId="9" fillId="0" borderId="15" xfId="0" applyNumberFormat="1" applyFont="1" applyBorder="1" applyAlignment="1">
      <alignment vertical="top" wrapText="1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left" vertical="top" wrapText="1"/>
    </xf>
    <xf numFmtId="49" fontId="9" fillId="0" borderId="15" xfId="0" applyNumberFormat="1" applyFont="1" applyBorder="1" applyAlignment="1">
      <alignment horizontal="center" vertical="top" wrapText="1"/>
    </xf>
    <xf numFmtId="0" fontId="9" fillId="0" borderId="17" xfId="0" applyFont="1" applyBorder="1" applyAlignment="1">
      <alignment vertical="top" wrapText="1"/>
    </xf>
    <xf numFmtId="49" fontId="9" fillId="0" borderId="17" xfId="0" applyNumberFormat="1" applyFont="1" applyBorder="1" applyAlignment="1">
      <alignment horizontal="center" vertical="top" wrapText="1"/>
    </xf>
    <xf numFmtId="0" fontId="10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top" wrapText="1"/>
    </xf>
    <xf numFmtId="49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 vertical="top" wrapText="1"/>
    </xf>
    <xf numFmtId="0" fontId="10" fillId="0" borderId="17" xfId="0" applyFont="1" applyBorder="1" applyAlignment="1">
      <alignment vertical="top" wrapText="1"/>
    </xf>
    <xf numFmtId="49" fontId="10" fillId="0" borderId="17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wrapText="1"/>
    </xf>
    <xf numFmtId="0" fontId="10" fillId="0" borderId="32" xfId="0" applyFont="1" applyBorder="1" applyAlignment="1">
      <alignment horizontal="center" vertical="center" wrapText="1"/>
    </xf>
    <xf numFmtId="0" fontId="9" fillId="0" borderId="0" xfId="0" applyFont="1"/>
    <xf numFmtId="0" fontId="10" fillId="0" borderId="1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0" fillId="0" borderId="0" xfId="0" applyFont="1"/>
    <xf numFmtId="0" fontId="10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49" fontId="12" fillId="0" borderId="33" xfId="0" applyNumberFormat="1" applyFont="1" applyBorder="1" applyAlignment="1">
      <alignment horizontal="center" vertical="center" wrapText="1"/>
    </xf>
    <xf numFmtId="2" fontId="10" fillId="0" borderId="33" xfId="0" applyNumberFormat="1" applyFont="1" applyBorder="1" applyAlignment="1">
      <alignment horizontal="center" vertical="center" wrapText="1"/>
    </xf>
    <xf numFmtId="2" fontId="21" fillId="0" borderId="15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49" fontId="10" fillId="0" borderId="29" xfId="0" applyNumberFormat="1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7"/>
  <sheetViews>
    <sheetView tabSelected="1" topLeftCell="A439" zoomScale="110" zoomScaleNormal="110" workbookViewId="0">
      <selection activeCell="G457" sqref="G457"/>
    </sheetView>
  </sheetViews>
  <sheetFormatPr defaultRowHeight="15" x14ac:dyDescent="0.25"/>
  <cols>
    <col min="1" max="1" width="7.42578125" customWidth="1"/>
    <col min="2" max="2" width="34" customWidth="1"/>
    <col min="3" max="3" width="7.28515625" customWidth="1"/>
    <col min="4" max="4" width="7.7109375" customWidth="1"/>
    <col min="5" max="5" width="7.5703125" customWidth="1"/>
    <col min="6" max="7" width="8.28515625" customWidth="1"/>
    <col min="8" max="8" width="7.7109375" customWidth="1"/>
    <col min="9" max="9" width="8" customWidth="1"/>
    <col min="10" max="10" width="7.85546875" customWidth="1"/>
    <col min="11" max="11" width="8.140625" customWidth="1"/>
    <col min="12" max="12" width="6.140625" customWidth="1"/>
    <col min="13" max="13" width="8.140625" customWidth="1"/>
    <col min="14" max="14" width="7.42578125" customWidth="1"/>
    <col min="15" max="16" width="6.42578125" hidden="1" customWidth="1"/>
    <col min="17" max="17" width="6.7109375" hidden="1" customWidth="1"/>
    <col min="18" max="18" width="7.140625" hidden="1" customWidth="1"/>
    <col min="19" max="19" width="7.28515625" hidden="1" customWidth="1"/>
    <col min="20" max="20" width="6" hidden="1" customWidth="1"/>
  </cols>
  <sheetData>
    <row r="1" spans="1:23" ht="4.5" customHeight="1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6"/>
      <c r="P1" s="6"/>
      <c r="Q1" s="6"/>
      <c r="R1" s="6"/>
      <c r="S1" s="6"/>
      <c r="T1" s="6"/>
    </row>
    <row r="2" spans="1:23" ht="51" x14ac:dyDescent="0.25">
      <c r="A2" s="12" t="s">
        <v>0</v>
      </c>
      <c r="B2" s="13" t="s">
        <v>1</v>
      </c>
      <c r="C2" s="181" t="s">
        <v>2</v>
      </c>
      <c r="D2" s="199" t="s">
        <v>3</v>
      </c>
      <c r="E2" s="200"/>
      <c r="F2" s="201"/>
      <c r="G2" s="13" t="s">
        <v>4</v>
      </c>
      <c r="H2" s="88"/>
      <c r="I2" s="88"/>
      <c r="J2" s="88"/>
      <c r="K2" s="88"/>
      <c r="L2" s="88"/>
      <c r="M2" s="88"/>
      <c r="N2" s="181" t="s">
        <v>5</v>
      </c>
      <c r="O2" s="184" t="s">
        <v>2</v>
      </c>
      <c r="P2" s="187" t="s">
        <v>3</v>
      </c>
      <c r="Q2" s="188"/>
      <c r="R2" s="189"/>
      <c r="S2" s="4" t="s">
        <v>4</v>
      </c>
      <c r="T2" s="184" t="s">
        <v>5</v>
      </c>
    </row>
    <row r="3" spans="1:23" ht="51.75" thickBot="1" x14ac:dyDescent="0.3">
      <c r="A3" s="14" t="s">
        <v>6</v>
      </c>
      <c r="B3" s="15" t="s">
        <v>7</v>
      </c>
      <c r="C3" s="182"/>
      <c r="D3" s="202"/>
      <c r="E3" s="203"/>
      <c r="F3" s="204"/>
      <c r="G3" s="15" t="s">
        <v>8</v>
      </c>
      <c r="H3" s="15"/>
      <c r="I3" s="15"/>
      <c r="J3" s="15"/>
      <c r="K3" s="15"/>
      <c r="L3" s="15"/>
      <c r="M3" s="15"/>
      <c r="N3" s="182"/>
      <c r="O3" s="185"/>
      <c r="P3" s="190"/>
      <c r="Q3" s="191"/>
      <c r="R3" s="192"/>
      <c r="S3" s="1" t="s">
        <v>8</v>
      </c>
      <c r="T3" s="185"/>
    </row>
    <row r="4" spans="1:23" ht="40.5" customHeight="1" thickBot="1" x14ac:dyDescent="0.3">
      <c r="A4" s="16" t="s">
        <v>9</v>
      </c>
      <c r="B4" s="17"/>
      <c r="C4" s="183"/>
      <c r="D4" s="18" t="s">
        <v>10</v>
      </c>
      <c r="E4" s="18" t="s">
        <v>11</v>
      </c>
      <c r="F4" s="18" t="s">
        <v>12</v>
      </c>
      <c r="G4" s="19"/>
      <c r="H4" s="91" t="s">
        <v>232</v>
      </c>
      <c r="I4" s="91" t="s">
        <v>233</v>
      </c>
      <c r="J4" s="91" t="s">
        <v>234</v>
      </c>
      <c r="K4" s="91" t="s">
        <v>235</v>
      </c>
      <c r="L4" s="91" t="s">
        <v>236</v>
      </c>
      <c r="M4" s="20" t="s">
        <v>13</v>
      </c>
      <c r="N4" s="20" t="s">
        <v>231</v>
      </c>
      <c r="O4" s="186"/>
      <c r="P4" s="5" t="s">
        <v>10</v>
      </c>
      <c r="Q4" s="5" t="s">
        <v>11</v>
      </c>
      <c r="R4" s="5" t="s">
        <v>12</v>
      </c>
      <c r="S4" s="7"/>
      <c r="T4" s="2" t="s">
        <v>13</v>
      </c>
    </row>
    <row r="5" spans="1:23" ht="15.75" thickBot="1" x14ac:dyDescent="0.3">
      <c r="A5" s="3"/>
      <c r="B5" s="21"/>
      <c r="C5" s="178" t="s">
        <v>33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0"/>
      <c r="O5" s="196" t="s">
        <v>34</v>
      </c>
      <c r="P5" s="197"/>
      <c r="Q5" s="197"/>
      <c r="R5" s="197"/>
      <c r="S5" s="197"/>
      <c r="T5" s="198"/>
    </row>
    <row r="6" spans="1:23" ht="21" thickBot="1" x14ac:dyDescent="0.3">
      <c r="A6" s="193" t="s">
        <v>44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5"/>
    </row>
    <row r="7" spans="1:23" x14ac:dyDescent="0.25">
      <c r="A7" s="177" t="s">
        <v>14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</row>
    <row r="8" spans="1:23" x14ac:dyDescent="0.25">
      <c r="A8" s="67" t="s">
        <v>244</v>
      </c>
      <c r="B8" s="33" t="s">
        <v>245</v>
      </c>
      <c r="C8" s="58">
        <v>100</v>
      </c>
      <c r="D8" s="73">
        <v>21</v>
      </c>
      <c r="E8" s="73">
        <v>13.6</v>
      </c>
      <c r="F8" s="73">
        <v>0</v>
      </c>
      <c r="G8" s="73">
        <v>206.25</v>
      </c>
      <c r="H8" s="73">
        <v>39</v>
      </c>
      <c r="I8" s="73">
        <v>20</v>
      </c>
      <c r="J8" s="73">
        <v>143</v>
      </c>
      <c r="K8" s="73">
        <v>1.8</v>
      </c>
      <c r="L8" s="73">
        <v>0.04</v>
      </c>
      <c r="M8" s="73">
        <v>0</v>
      </c>
      <c r="N8" s="73">
        <v>20</v>
      </c>
      <c r="O8" s="85" t="s">
        <v>29</v>
      </c>
      <c r="P8" s="27">
        <v>6.1</v>
      </c>
      <c r="Q8" s="27">
        <v>9.94</v>
      </c>
      <c r="R8" s="27">
        <v>35.75</v>
      </c>
      <c r="S8" s="27">
        <v>259.83</v>
      </c>
      <c r="T8" s="27">
        <v>1.69</v>
      </c>
    </row>
    <row r="9" spans="1:23" x14ac:dyDescent="0.25">
      <c r="A9" s="27"/>
      <c r="B9" s="44" t="s">
        <v>246</v>
      </c>
      <c r="C9" s="43"/>
      <c r="D9" s="98"/>
      <c r="E9" s="98"/>
      <c r="F9" s="98"/>
      <c r="G9" s="99"/>
      <c r="H9" s="99"/>
      <c r="I9" s="99"/>
      <c r="J9" s="99"/>
      <c r="K9" s="99"/>
      <c r="L9" s="99"/>
      <c r="M9" s="98"/>
      <c r="N9" s="98"/>
      <c r="O9" s="26"/>
      <c r="P9" s="27"/>
      <c r="Q9" s="27"/>
      <c r="R9" s="27"/>
      <c r="S9" s="27"/>
      <c r="T9" s="27"/>
    </row>
    <row r="10" spans="1:23" x14ac:dyDescent="0.25">
      <c r="A10" s="27"/>
      <c r="B10" s="34" t="s">
        <v>103</v>
      </c>
      <c r="C10" s="27"/>
      <c r="D10" s="62"/>
      <c r="E10" s="62"/>
      <c r="F10" s="62"/>
      <c r="G10" s="100"/>
      <c r="H10" s="100"/>
      <c r="I10" s="100"/>
      <c r="J10" s="100"/>
      <c r="K10" s="100"/>
      <c r="L10" s="100"/>
      <c r="M10" s="62"/>
      <c r="N10" s="62"/>
      <c r="O10" s="26"/>
      <c r="P10" s="27"/>
      <c r="Q10" s="27"/>
      <c r="R10" s="27"/>
      <c r="S10" s="27"/>
      <c r="T10" s="27"/>
    </row>
    <row r="11" spans="1:23" x14ac:dyDescent="0.25">
      <c r="A11" s="27"/>
      <c r="B11" s="34" t="s">
        <v>50</v>
      </c>
      <c r="C11" s="27"/>
      <c r="D11" s="62"/>
      <c r="E11" s="62"/>
      <c r="F11" s="62"/>
      <c r="G11" s="100"/>
      <c r="H11" s="100"/>
      <c r="I11" s="100"/>
      <c r="J11" s="100"/>
      <c r="K11" s="100"/>
      <c r="L11" s="100"/>
      <c r="M11" s="62"/>
      <c r="N11" s="62"/>
      <c r="O11" s="26"/>
      <c r="P11" s="27"/>
      <c r="Q11" s="27"/>
      <c r="R11" s="27"/>
      <c r="S11" s="27"/>
      <c r="T11" s="27"/>
    </row>
    <row r="12" spans="1:23" ht="27" customHeight="1" x14ac:dyDescent="0.25">
      <c r="A12" s="58" t="s">
        <v>125</v>
      </c>
      <c r="B12" s="33" t="s">
        <v>126</v>
      </c>
      <c r="C12" s="58">
        <v>150</v>
      </c>
      <c r="D12" s="73">
        <v>4.53</v>
      </c>
      <c r="E12" s="73">
        <v>4.9400000000000004</v>
      </c>
      <c r="F12" s="73">
        <v>21.98</v>
      </c>
      <c r="G12" s="73">
        <v>153.19999999999999</v>
      </c>
      <c r="H12" s="73">
        <v>12.98</v>
      </c>
      <c r="I12" s="73">
        <v>67.5</v>
      </c>
      <c r="J12" s="73">
        <v>208.5</v>
      </c>
      <c r="K12" s="73">
        <v>3.95</v>
      </c>
      <c r="L12" s="73">
        <v>0.18</v>
      </c>
      <c r="M12" s="73">
        <v>0</v>
      </c>
      <c r="N12" s="58">
        <v>0.02</v>
      </c>
      <c r="O12" s="26"/>
      <c r="P12" s="27"/>
      <c r="Q12" s="27"/>
      <c r="R12" s="27"/>
      <c r="S12" s="27"/>
      <c r="T12" s="27"/>
      <c r="W12" s="94"/>
    </row>
    <row r="13" spans="1:23" x14ac:dyDescent="0.25">
      <c r="A13" s="33"/>
      <c r="B13" s="34" t="s">
        <v>288</v>
      </c>
      <c r="C13" s="33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58"/>
      <c r="O13" s="26"/>
      <c r="P13" s="27"/>
      <c r="Q13" s="27"/>
      <c r="R13" s="27"/>
      <c r="S13" s="27"/>
      <c r="T13" s="27"/>
    </row>
    <row r="14" spans="1:23" x14ac:dyDescent="0.25">
      <c r="A14" s="33"/>
      <c r="B14" s="34" t="s">
        <v>289</v>
      </c>
      <c r="C14" s="33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58"/>
      <c r="O14" s="26"/>
      <c r="P14" s="27"/>
      <c r="Q14" s="27"/>
      <c r="R14" s="27"/>
      <c r="S14" s="27"/>
      <c r="T14" s="27"/>
    </row>
    <row r="15" spans="1:23" x14ac:dyDescent="0.25">
      <c r="A15" s="33"/>
      <c r="B15" s="34" t="s">
        <v>50</v>
      </c>
      <c r="C15" s="33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58"/>
      <c r="O15" s="26"/>
      <c r="P15" s="27"/>
      <c r="Q15" s="27"/>
      <c r="R15" s="27"/>
      <c r="S15" s="27"/>
      <c r="T15" s="27"/>
    </row>
    <row r="16" spans="1:23" x14ac:dyDescent="0.25">
      <c r="A16" s="58" t="s">
        <v>166</v>
      </c>
      <c r="B16" s="22" t="s">
        <v>22</v>
      </c>
      <c r="C16" s="24">
        <v>200</v>
      </c>
      <c r="D16" s="24">
        <v>0.1</v>
      </c>
      <c r="E16" s="59">
        <v>0</v>
      </c>
      <c r="F16" s="59">
        <v>15</v>
      </c>
      <c r="G16" s="59">
        <v>60</v>
      </c>
      <c r="H16" s="59">
        <v>6</v>
      </c>
      <c r="I16" s="59">
        <v>0</v>
      </c>
      <c r="J16" s="59">
        <v>0</v>
      </c>
      <c r="K16" s="59">
        <v>0.4</v>
      </c>
      <c r="L16" s="59">
        <v>0</v>
      </c>
      <c r="M16" s="59">
        <v>0</v>
      </c>
      <c r="N16" s="59">
        <v>0</v>
      </c>
      <c r="O16" s="26"/>
      <c r="P16" s="27"/>
      <c r="Q16" s="27"/>
      <c r="R16" s="27"/>
      <c r="S16" s="27"/>
      <c r="T16" s="27"/>
    </row>
    <row r="17" spans="1:23" x14ac:dyDescent="0.25">
      <c r="A17" s="58"/>
      <c r="B17" s="34" t="s">
        <v>214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6"/>
      <c r="P17" s="27"/>
      <c r="Q17" s="27"/>
      <c r="R17" s="27"/>
      <c r="S17" s="27"/>
      <c r="T17" s="27"/>
    </row>
    <row r="18" spans="1:23" x14ac:dyDescent="0.25">
      <c r="A18" s="64"/>
      <c r="B18" s="34" t="s">
        <v>134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6"/>
      <c r="P18" s="27"/>
      <c r="Q18" s="27"/>
      <c r="R18" s="27"/>
      <c r="S18" s="27"/>
      <c r="T18" s="27"/>
    </row>
    <row r="19" spans="1:23" x14ac:dyDescent="0.25">
      <c r="A19" s="58" t="s">
        <v>397</v>
      </c>
      <c r="B19" s="33" t="s">
        <v>398</v>
      </c>
      <c r="C19" s="24">
        <v>48</v>
      </c>
      <c r="D19" s="59">
        <v>7.2</v>
      </c>
      <c r="E19" s="59">
        <v>7.6</v>
      </c>
      <c r="F19" s="59">
        <v>12.9</v>
      </c>
      <c r="G19" s="59">
        <v>147.9</v>
      </c>
      <c r="H19" s="59">
        <v>80</v>
      </c>
      <c r="I19" s="59">
        <v>0</v>
      </c>
      <c r="J19" s="59">
        <v>0</v>
      </c>
      <c r="K19" s="59">
        <v>0.5</v>
      </c>
      <c r="L19" s="59">
        <v>0</v>
      </c>
      <c r="M19" s="59">
        <v>0</v>
      </c>
      <c r="N19" s="59">
        <v>26</v>
      </c>
      <c r="O19" s="26"/>
      <c r="P19" s="27"/>
      <c r="Q19" s="27"/>
      <c r="R19" s="27"/>
      <c r="S19" s="27"/>
      <c r="T19" s="27"/>
    </row>
    <row r="20" spans="1:23" ht="1.5" hidden="1" customHeight="1" x14ac:dyDescent="0.25">
      <c r="A20" s="64"/>
      <c r="B20" s="3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8"/>
      <c r="P20" s="28"/>
      <c r="Q20" s="28"/>
      <c r="R20" s="28"/>
      <c r="S20" s="28"/>
      <c r="T20" s="28"/>
    </row>
    <row r="21" spans="1:23" x14ac:dyDescent="0.25">
      <c r="A21" s="24"/>
      <c r="B21" s="58" t="s">
        <v>17</v>
      </c>
      <c r="C21" s="72" t="s">
        <v>322</v>
      </c>
      <c r="D21" s="157">
        <f>SUM(D8:D20)</f>
        <v>32.830000000000005</v>
      </c>
      <c r="E21" s="157">
        <f>SUM(E8:E20)</f>
        <v>26.14</v>
      </c>
      <c r="F21" s="157">
        <f>SUM(F8:F20)</f>
        <v>49.88</v>
      </c>
      <c r="G21" s="73">
        <f>SUM(G8:G20)</f>
        <v>567.35</v>
      </c>
      <c r="H21" s="73">
        <f t="shared" ref="H21:N21" si="0">SUM(H8:H19)</f>
        <v>137.98000000000002</v>
      </c>
      <c r="I21" s="73">
        <f t="shared" si="0"/>
        <v>87.5</v>
      </c>
      <c r="J21" s="73">
        <f t="shared" si="0"/>
        <v>351.5</v>
      </c>
      <c r="K21" s="73">
        <f t="shared" si="0"/>
        <v>6.65</v>
      </c>
      <c r="L21" s="73">
        <f t="shared" si="0"/>
        <v>0.22</v>
      </c>
      <c r="M21" s="73">
        <f t="shared" si="0"/>
        <v>0</v>
      </c>
      <c r="N21" s="73">
        <f t="shared" si="0"/>
        <v>46.019999999999996</v>
      </c>
      <c r="O21" s="29">
        <f t="shared" ref="O21:T21" si="1">SUM(O8:O19)</f>
        <v>0</v>
      </c>
      <c r="P21" s="29">
        <f t="shared" si="1"/>
        <v>6.1</v>
      </c>
      <c r="Q21" s="29">
        <f t="shared" si="1"/>
        <v>9.94</v>
      </c>
      <c r="R21" s="29">
        <f t="shared" si="1"/>
        <v>35.75</v>
      </c>
      <c r="S21" s="29">
        <f t="shared" si="1"/>
        <v>259.83</v>
      </c>
      <c r="T21" s="29">
        <f t="shared" si="1"/>
        <v>1.69</v>
      </c>
    </row>
    <row r="22" spans="1:23" x14ac:dyDescent="0.25">
      <c r="A22" s="165" t="s">
        <v>18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</row>
    <row r="23" spans="1:23" x14ac:dyDescent="0.25">
      <c r="A23" s="58" t="s">
        <v>68</v>
      </c>
      <c r="B23" s="22" t="s">
        <v>163</v>
      </c>
      <c r="C23" s="102" t="s">
        <v>210</v>
      </c>
      <c r="D23" s="73">
        <v>0.86</v>
      </c>
      <c r="E23" s="73">
        <v>3.65</v>
      </c>
      <c r="F23" s="73">
        <v>5.0199999999999996</v>
      </c>
      <c r="G23" s="73">
        <v>56.34</v>
      </c>
      <c r="H23" s="73">
        <v>21.09</v>
      </c>
      <c r="I23" s="73">
        <v>12.54</v>
      </c>
      <c r="J23" s="73">
        <v>24.58</v>
      </c>
      <c r="K23" s="73">
        <v>0.8</v>
      </c>
      <c r="L23" s="73">
        <v>0.01</v>
      </c>
      <c r="M23" s="73">
        <v>5.7</v>
      </c>
      <c r="N23" s="73">
        <v>0</v>
      </c>
      <c r="O23" s="58"/>
      <c r="P23" s="58"/>
      <c r="Q23" s="58"/>
      <c r="R23" s="58"/>
      <c r="S23" s="58"/>
      <c r="T23" s="58"/>
    </row>
    <row r="24" spans="1:23" x14ac:dyDescent="0.25">
      <c r="A24" s="58"/>
      <c r="B24" s="34" t="s">
        <v>167</v>
      </c>
      <c r="C24" s="10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58"/>
      <c r="P24" s="58"/>
      <c r="Q24" s="58"/>
      <c r="R24" s="58"/>
      <c r="S24" s="58"/>
      <c r="T24" s="58"/>
    </row>
    <row r="25" spans="1:23" x14ac:dyDescent="0.25">
      <c r="A25" s="58"/>
      <c r="B25" s="34" t="s">
        <v>168</v>
      </c>
      <c r="C25" s="103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73"/>
      <c r="O25" s="58"/>
      <c r="P25" s="58"/>
      <c r="Q25" s="58"/>
      <c r="R25" s="58"/>
      <c r="S25" s="58"/>
      <c r="T25" s="58"/>
    </row>
    <row r="26" spans="1:23" ht="16.5" customHeight="1" x14ac:dyDescent="0.25">
      <c r="A26" s="58"/>
      <c r="B26" s="34" t="s">
        <v>69</v>
      </c>
      <c r="C26" s="72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59"/>
      <c r="O26" s="39" t="s">
        <v>19</v>
      </c>
      <c r="P26" s="24">
        <v>1.1000000000000001</v>
      </c>
      <c r="Q26" s="24">
        <v>0.2</v>
      </c>
      <c r="R26" s="24">
        <v>3.8</v>
      </c>
      <c r="S26" s="59">
        <v>22</v>
      </c>
      <c r="T26" s="24">
        <v>17.5</v>
      </c>
      <c r="V26" s="10"/>
    </row>
    <row r="27" spans="1:23" ht="6" hidden="1" customHeight="1" x14ac:dyDescent="0.25">
      <c r="A27" s="40"/>
      <c r="B27" s="41"/>
      <c r="C27" s="42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51"/>
      <c r="P27" s="28"/>
      <c r="Q27" s="28"/>
      <c r="R27" s="28"/>
      <c r="S27" s="28"/>
      <c r="T27" s="28"/>
    </row>
    <row r="28" spans="1:23" ht="25.5" x14ac:dyDescent="0.25">
      <c r="A28" s="58" t="s">
        <v>95</v>
      </c>
      <c r="B28" s="33" t="s">
        <v>96</v>
      </c>
      <c r="C28" s="72">
        <v>250</v>
      </c>
      <c r="D28" s="73">
        <v>1.75</v>
      </c>
      <c r="E28" s="73">
        <v>4.8899999999999997</v>
      </c>
      <c r="F28" s="73">
        <v>8.49</v>
      </c>
      <c r="G28" s="73">
        <v>84.75</v>
      </c>
      <c r="H28" s="73">
        <v>43.33</v>
      </c>
      <c r="I28" s="73">
        <v>22.25</v>
      </c>
      <c r="J28" s="73">
        <v>47.63</v>
      </c>
      <c r="K28" s="73">
        <v>0.8</v>
      </c>
      <c r="L28" s="73">
        <v>0.06</v>
      </c>
      <c r="M28" s="73">
        <v>18.46</v>
      </c>
      <c r="N28" s="73">
        <v>0</v>
      </c>
      <c r="O28" s="58" t="s">
        <v>20</v>
      </c>
      <c r="P28" s="58">
        <v>9.76</v>
      </c>
      <c r="Q28" s="58">
        <v>6.82</v>
      </c>
      <c r="R28" s="58">
        <v>19.010000000000002</v>
      </c>
      <c r="S28" s="58">
        <v>84.75</v>
      </c>
      <c r="T28" s="58">
        <v>175.1</v>
      </c>
    </row>
    <row r="29" spans="1:23" x14ac:dyDescent="0.25">
      <c r="A29" s="34"/>
      <c r="B29" s="34" t="s">
        <v>97</v>
      </c>
      <c r="C29" s="26"/>
      <c r="D29" s="98"/>
      <c r="E29" s="98"/>
      <c r="F29" s="98"/>
      <c r="G29" s="99"/>
      <c r="H29" s="99"/>
      <c r="I29" s="99"/>
      <c r="J29" s="99"/>
      <c r="K29" s="99"/>
      <c r="L29" s="99"/>
      <c r="M29" s="99"/>
      <c r="N29" s="98"/>
      <c r="O29" s="43"/>
      <c r="P29" s="44"/>
      <c r="Q29" s="43"/>
      <c r="R29" s="43"/>
      <c r="S29" s="43"/>
      <c r="T29" s="43"/>
    </row>
    <row r="30" spans="1:23" x14ac:dyDescent="0.25">
      <c r="A30" s="34"/>
      <c r="B30" s="34" t="s">
        <v>98</v>
      </c>
      <c r="C30" s="26"/>
      <c r="D30" s="62"/>
      <c r="E30" s="62"/>
      <c r="F30" s="62"/>
      <c r="G30" s="100"/>
      <c r="H30" s="100"/>
      <c r="I30" s="100"/>
      <c r="J30" s="100"/>
      <c r="K30" s="100"/>
      <c r="L30" s="100"/>
      <c r="M30" s="100"/>
      <c r="N30" s="62"/>
      <c r="O30" s="27"/>
      <c r="P30" s="34"/>
      <c r="Q30" s="27"/>
      <c r="R30" s="27"/>
      <c r="S30" s="27"/>
      <c r="T30" s="27"/>
      <c r="W30" s="9"/>
    </row>
    <row r="31" spans="1:23" ht="18.75" customHeight="1" x14ac:dyDescent="0.25">
      <c r="A31" s="34"/>
      <c r="B31" s="34" t="s">
        <v>62</v>
      </c>
      <c r="C31" s="26"/>
      <c r="D31" s="62"/>
      <c r="E31" s="62"/>
      <c r="F31" s="62"/>
      <c r="G31" s="100"/>
      <c r="H31" s="100"/>
      <c r="I31" s="100"/>
      <c r="J31" s="100"/>
      <c r="K31" s="100"/>
      <c r="L31" s="100"/>
      <c r="M31" s="100"/>
      <c r="N31" s="62"/>
      <c r="O31" s="27"/>
      <c r="P31" s="34"/>
      <c r="Q31" s="27"/>
      <c r="R31" s="27"/>
      <c r="S31" s="27"/>
      <c r="T31" s="27"/>
    </row>
    <row r="32" spans="1:23" ht="15" customHeight="1" x14ac:dyDescent="0.25">
      <c r="A32" s="34"/>
      <c r="B32" s="34" t="s">
        <v>74</v>
      </c>
      <c r="C32" s="26"/>
      <c r="D32" s="62"/>
      <c r="E32" s="62"/>
      <c r="F32" s="62"/>
      <c r="G32" s="100"/>
      <c r="H32" s="100"/>
      <c r="I32" s="100"/>
      <c r="J32" s="100"/>
      <c r="K32" s="100"/>
      <c r="L32" s="100"/>
      <c r="M32" s="100"/>
      <c r="N32" s="62"/>
      <c r="O32" s="27"/>
      <c r="P32" s="34"/>
      <c r="Q32" s="27"/>
      <c r="R32" s="27"/>
      <c r="S32" s="27"/>
      <c r="T32" s="27"/>
    </row>
    <row r="33" spans="1:20" ht="15" customHeight="1" x14ac:dyDescent="0.25">
      <c r="A33" s="34"/>
      <c r="B33" s="34" t="s">
        <v>80</v>
      </c>
      <c r="C33" s="26"/>
      <c r="D33" s="62"/>
      <c r="E33" s="62"/>
      <c r="F33" s="62"/>
      <c r="G33" s="100"/>
      <c r="H33" s="100"/>
      <c r="I33" s="100"/>
      <c r="J33" s="100"/>
      <c r="K33" s="100"/>
      <c r="L33" s="100"/>
      <c r="M33" s="100"/>
      <c r="N33" s="62"/>
      <c r="O33" s="27"/>
      <c r="P33" s="34"/>
      <c r="Q33" s="27"/>
      <c r="R33" s="27"/>
      <c r="S33" s="27"/>
      <c r="T33" s="27"/>
    </row>
    <row r="34" spans="1:20" ht="15" customHeight="1" x14ac:dyDescent="0.25">
      <c r="A34" s="34"/>
      <c r="B34" s="34" t="s">
        <v>99</v>
      </c>
      <c r="C34" s="26"/>
      <c r="D34" s="62"/>
      <c r="E34" s="62"/>
      <c r="F34" s="62"/>
      <c r="G34" s="100"/>
      <c r="H34" s="100"/>
      <c r="I34" s="100"/>
      <c r="J34" s="100"/>
      <c r="K34" s="100"/>
      <c r="L34" s="100"/>
      <c r="M34" s="100"/>
      <c r="N34" s="62"/>
      <c r="O34" s="27"/>
      <c r="P34" s="34"/>
      <c r="Q34" s="27"/>
      <c r="R34" s="27"/>
      <c r="S34" s="27"/>
      <c r="T34" s="27"/>
    </row>
    <row r="35" spans="1:20" ht="21.75" customHeight="1" x14ac:dyDescent="0.25">
      <c r="A35" s="34"/>
      <c r="B35" s="34" t="s">
        <v>100</v>
      </c>
      <c r="C35" s="26"/>
      <c r="D35" s="62"/>
      <c r="E35" s="62"/>
      <c r="F35" s="62"/>
      <c r="G35" s="100"/>
      <c r="H35" s="100"/>
      <c r="I35" s="100"/>
      <c r="J35" s="100"/>
      <c r="K35" s="100"/>
      <c r="L35" s="100"/>
      <c r="M35" s="100"/>
      <c r="N35" s="62"/>
      <c r="O35" s="27"/>
      <c r="P35" s="34"/>
      <c r="Q35" s="27"/>
      <c r="R35" s="27"/>
      <c r="S35" s="27"/>
      <c r="T35" s="27"/>
    </row>
    <row r="36" spans="1:20" ht="15" customHeight="1" x14ac:dyDescent="0.25">
      <c r="A36" s="34"/>
      <c r="B36" s="34" t="s">
        <v>101</v>
      </c>
      <c r="C36" s="26"/>
      <c r="D36" s="104"/>
      <c r="E36" s="104"/>
      <c r="F36" s="104"/>
      <c r="G36" s="105"/>
      <c r="H36" s="105"/>
      <c r="I36" s="105"/>
      <c r="J36" s="105"/>
      <c r="K36" s="105"/>
      <c r="L36" s="105"/>
      <c r="M36" s="105"/>
      <c r="N36" s="104"/>
      <c r="O36" s="69"/>
      <c r="P36" s="68"/>
      <c r="Q36" s="69"/>
      <c r="R36" s="69"/>
      <c r="S36" s="69"/>
      <c r="T36" s="69"/>
    </row>
    <row r="37" spans="1:20" ht="15" customHeight="1" x14ac:dyDescent="0.25">
      <c r="A37" s="34"/>
      <c r="B37" s="34" t="s">
        <v>171</v>
      </c>
      <c r="C37" s="26"/>
      <c r="D37" s="62"/>
      <c r="E37" s="62"/>
      <c r="F37" s="62"/>
      <c r="G37" s="100"/>
      <c r="H37" s="100"/>
      <c r="I37" s="100"/>
      <c r="J37" s="100"/>
      <c r="K37" s="100"/>
      <c r="L37" s="100"/>
      <c r="M37" s="100"/>
      <c r="N37" s="62"/>
      <c r="O37" s="27"/>
      <c r="P37" s="34"/>
      <c r="Q37" s="27"/>
      <c r="R37" s="27"/>
      <c r="S37" s="27"/>
      <c r="T37" s="27"/>
    </row>
    <row r="38" spans="1:20" ht="25.5" x14ac:dyDescent="0.25">
      <c r="A38" s="58" t="s">
        <v>378</v>
      </c>
      <c r="B38" s="33" t="s">
        <v>53</v>
      </c>
      <c r="C38" s="72">
        <v>75</v>
      </c>
      <c r="D38" s="73">
        <v>13.87</v>
      </c>
      <c r="E38" s="73">
        <v>7.85</v>
      </c>
      <c r="F38" s="73">
        <v>6.53</v>
      </c>
      <c r="G38" s="73">
        <v>150</v>
      </c>
      <c r="H38" s="73">
        <v>52.1</v>
      </c>
      <c r="I38" s="73">
        <v>59.77</v>
      </c>
      <c r="J38" s="73">
        <v>238.46</v>
      </c>
      <c r="K38" s="73">
        <v>0.96</v>
      </c>
      <c r="L38" s="73">
        <v>0.1</v>
      </c>
      <c r="M38" s="73">
        <v>3.35</v>
      </c>
      <c r="N38" s="73">
        <v>0.01</v>
      </c>
      <c r="O38" s="58" t="s">
        <v>197</v>
      </c>
      <c r="P38" s="58">
        <v>15.72</v>
      </c>
      <c r="Q38" s="58">
        <v>8.9</v>
      </c>
      <c r="R38" s="58">
        <v>7.4</v>
      </c>
      <c r="S38" s="73">
        <v>170</v>
      </c>
      <c r="T38" s="58">
        <v>1.88</v>
      </c>
    </row>
    <row r="39" spans="1:20" x14ac:dyDescent="0.25">
      <c r="A39" s="33"/>
      <c r="B39" s="34" t="s">
        <v>54</v>
      </c>
      <c r="C39" s="7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58"/>
      <c r="P39" s="58"/>
      <c r="Q39" s="58"/>
      <c r="R39" s="58"/>
      <c r="S39" s="58"/>
      <c r="T39" s="58"/>
    </row>
    <row r="40" spans="1:20" x14ac:dyDescent="0.25">
      <c r="A40" s="33"/>
      <c r="B40" s="34" t="s">
        <v>55</v>
      </c>
      <c r="C40" s="7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58"/>
      <c r="P40" s="58"/>
      <c r="Q40" s="58"/>
      <c r="R40" s="58"/>
      <c r="S40" s="58"/>
      <c r="T40" s="58"/>
    </row>
    <row r="41" spans="1:20" x14ac:dyDescent="0.25">
      <c r="A41" s="33"/>
      <c r="B41" s="34" t="s">
        <v>56</v>
      </c>
      <c r="C41" s="72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58"/>
      <c r="P41" s="58"/>
      <c r="Q41" s="58"/>
      <c r="R41" s="58"/>
      <c r="S41" s="58"/>
      <c r="T41" s="58"/>
    </row>
    <row r="42" spans="1:20" x14ac:dyDescent="0.25">
      <c r="A42" s="33"/>
      <c r="B42" s="34" t="s">
        <v>57</v>
      </c>
      <c r="C42" s="7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58"/>
      <c r="P42" s="58"/>
      <c r="Q42" s="58"/>
      <c r="R42" s="58"/>
      <c r="S42" s="58"/>
      <c r="T42" s="58"/>
    </row>
    <row r="43" spans="1:20" x14ac:dyDescent="0.25">
      <c r="A43" s="33"/>
      <c r="B43" s="34" t="s">
        <v>58</v>
      </c>
      <c r="C43" s="72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58"/>
      <c r="P43" s="58"/>
      <c r="Q43" s="58"/>
      <c r="R43" s="58"/>
      <c r="S43" s="58"/>
      <c r="T43" s="58"/>
    </row>
    <row r="44" spans="1:20" x14ac:dyDescent="0.25">
      <c r="A44" s="33"/>
      <c r="B44" s="34" t="s">
        <v>59</v>
      </c>
      <c r="C44" s="7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58"/>
      <c r="P44" s="58"/>
      <c r="Q44" s="58"/>
      <c r="R44" s="58"/>
      <c r="S44" s="58"/>
      <c r="T44" s="58"/>
    </row>
    <row r="45" spans="1:20" ht="25.5" x14ac:dyDescent="0.25">
      <c r="A45" s="58" t="s">
        <v>52</v>
      </c>
      <c r="B45" s="33" t="s">
        <v>104</v>
      </c>
      <c r="C45" s="72">
        <v>150</v>
      </c>
      <c r="D45" s="73">
        <v>13.41</v>
      </c>
      <c r="E45" s="73">
        <v>6.74</v>
      </c>
      <c r="F45" s="73">
        <v>34.46</v>
      </c>
      <c r="G45" s="73">
        <v>250.95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58" t="s">
        <v>16</v>
      </c>
      <c r="P45" s="58">
        <v>18.18</v>
      </c>
      <c r="Q45" s="58">
        <v>9.14</v>
      </c>
      <c r="R45" s="58">
        <v>46.7</v>
      </c>
      <c r="S45" s="73">
        <v>340</v>
      </c>
      <c r="T45" s="73">
        <v>0</v>
      </c>
    </row>
    <row r="46" spans="1:20" x14ac:dyDescent="0.25">
      <c r="A46" s="34"/>
      <c r="B46" s="34" t="s">
        <v>162</v>
      </c>
      <c r="C46" s="26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27"/>
      <c r="P46" s="27"/>
      <c r="Q46" s="27"/>
      <c r="R46" s="27"/>
      <c r="S46" s="27"/>
      <c r="T46" s="27"/>
    </row>
    <row r="47" spans="1:20" x14ac:dyDescent="0.25">
      <c r="A47" s="34"/>
      <c r="B47" s="34" t="s">
        <v>101</v>
      </c>
      <c r="C47" s="26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27"/>
      <c r="P47" s="27"/>
      <c r="Q47" s="27"/>
      <c r="R47" s="27"/>
      <c r="S47" s="27"/>
      <c r="T47" s="27"/>
    </row>
    <row r="48" spans="1:20" x14ac:dyDescent="0.25">
      <c r="A48" s="34"/>
      <c r="B48" s="34" t="s">
        <v>105</v>
      </c>
      <c r="C48" s="26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27"/>
      <c r="P48" s="27"/>
      <c r="Q48" s="27"/>
      <c r="R48" s="27"/>
      <c r="S48" s="27"/>
      <c r="T48" s="27"/>
    </row>
    <row r="49" spans="1:21" x14ac:dyDescent="0.25">
      <c r="A49" s="27"/>
      <c r="B49" s="34" t="s">
        <v>61</v>
      </c>
      <c r="C49" s="26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27"/>
      <c r="P49" s="27"/>
      <c r="Q49" s="27"/>
      <c r="R49" s="27"/>
      <c r="S49" s="27"/>
      <c r="T49" s="27"/>
    </row>
    <row r="50" spans="1:21" ht="25.5" x14ac:dyDescent="0.25">
      <c r="A50" s="58" t="s">
        <v>248</v>
      </c>
      <c r="B50" s="33" t="s">
        <v>42</v>
      </c>
      <c r="C50" s="72">
        <v>200</v>
      </c>
      <c r="D50" s="73">
        <v>0.04</v>
      </c>
      <c r="E50" s="73">
        <v>0</v>
      </c>
      <c r="F50" s="73">
        <v>24.76</v>
      </c>
      <c r="G50" s="73">
        <v>94.2</v>
      </c>
      <c r="H50" s="73">
        <v>6.4</v>
      </c>
      <c r="I50" s="73">
        <v>0</v>
      </c>
      <c r="J50" s="73">
        <v>3.6</v>
      </c>
      <c r="K50" s="73">
        <v>0.18</v>
      </c>
      <c r="L50" s="73">
        <v>0.01</v>
      </c>
      <c r="M50" s="73">
        <v>1.08</v>
      </c>
      <c r="N50" s="73">
        <v>0</v>
      </c>
      <c r="O50" s="58" t="s">
        <v>16</v>
      </c>
      <c r="P50" s="58">
        <v>0.04</v>
      </c>
      <c r="Q50" s="73">
        <v>0</v>
      </c>
      <c r="R50" s="58">
        <v>24.76</v>
      </c>
      <c r="S50" s="58">
        <v>94.2</v>
      </c>
      <c r="T50" s="58">
        <v>1.08</v>
      </c>
    </row>
    <row r="51" spans="1:21" x14ac:dyDescent="0.25">
      <c r="A51" s="27"/>
      <c r="B51" s="34" t="s">
        <v>64</v>
      </c>
      <c r="C51" s="106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33"/>
      <c r="P51" s="58"/>
      <c r="Q51" s="58"/>
      <c r="R51" s="58"/>
      <c r="S51" s="58"/>
      <c r="T51" s="58"/>
    </row>
    <row r="52" spans="1:21" x14ac:dyDescent="0.25">
      <c r="A52" s="27"/>
      <c r="B52" s="34" t="s">
        <v>65</v>
      </c>
      <c r="C52" s="108"/>
      <c r="D52" s="101"/>
      <c r="E52" s="101"/>
      <c r="F52" s="101"/>
      <c r="G52" s="101"/>
      <c r="H52" s="109"/>
      <c r="I52" s="109"/>
      <c r="J52" s="109"/>
      <c r="K52" s="109"/>
      <c r="L52" s="109"/>
      <c r="M52" s="109"/>
      <c r="N52" s="109"/>
      <c r="O52" s="33"/>
      <c r="P52" s="58"/>
      <c r="Q52" s="58"/>
      <c r="R52" s="58"/>
      <c r="S52" s="58"/>
      <c r="T52" s="58"/>
    </row>
    <row r="53" spans="1:21" x14ac:dyDescent="0.25">
      <c r="A53" s="92" t="s">
        <v>223</v>
      </c>
      <c r="B53" s="33" t="s">
        <v>180</v>
      </c>
      <c r="C53" s="72" t="s">
        <v>215</v>
      </c>
      <c r="D53" s="73">
        <v>2.2000000000000002</v>
      </c>
      <c r="E53" s="73">
        <v>0.9</v>
      </c>
      <c r="F53" s="73">
        <v>15.4</v>
      </c>
      <c r="G53" s="101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33"/>
      <c r="P53" s="58"/>
      <c r="Q53" s="58"/>
      <c r="R53" s="58"/>
      <c r="S53" s="58"/>
      <c r="T53" s="58"/>
    </row>
    <row r="54" spans="1:21" x14ac:dyDescent="0.25">
      <c r="A54" s="92" t="s">
        <v>87</v>
      </c>
      <c r="B54" s="33" t="s">
        <v>399</v>
      </c>
      <c r="C54" s="72" t="s">
        <v>216</v>
      </c>
      <c r="D54" s="73">
        <v>2.7</v>
      </c>
      <c r="E54" s="73">
        <v>0.5</v>
      </c>
      <c r="F54" s="73">
        <v>19.7</v>
      </c>
      <c r="G54" s="73">
        <v>86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72"/>
      <c r="P54" s="58"/>
      <c r="Q54" s="58"/>
      <c r="R54" s="73"/>
      <c r="S54" s="58"/>
      <c r="T54" s="73"/>
    </row>
    <row r="55" spans="1:21" x14ac:dyDescent="0.25">
      <c r="A55" s="92"/>
      <c r="B55" s="33" t="s">
        <v>247</v>
      </c>
      <c r="C55" s="72" t="s">
        <v>323</v>
      </c>
      <c r="D55" s="58">
        <f>SUM(D26:D54)</f>
        <v>33.97</v>
      </c>
      <c r="E55" s="58">
        <f>SUM(E26:E54)</f>
        <v>20.879999999999995</v>
      </c>
      <c r="F55" s="58">
        <f>SUM(F26:F54)</f>
        <v>109.34000000000002</v>
      </c>
      <c r="G55" s="73">
        <f t="shared" ref="G55:N55" si="2">SUM(G23:G54)</f>
        <v>722.24</v>
      </c>
      <c r="H55" s="61">
        <f t="shared" si="2"/>
        <v>122.92000000000002</v>
      </c>
      <c r="I55" s="61">
        <f t="shared" si="2"/>
        <v>94.56</v>
      </c>
      <c r="J55" s="61">
        <f t="shared" si="2"/>
        <v>314.27000000000004</v>
      </c>
      <c r="K55" s="61">
        <f t="shared" si="2"/>
        <v>2.74</v>
      </c>
      <c r="L55" s="61">
        <f t="shared" si="2"/>
        <v>0.18</v>
      </c>
      <c r="M55" s="61">
        <f t="shared" si="2"/>
        <v>28.590000000000003</v>
      </c>
      <c r="N55" s="61">
        <f t="shared" si="2"/>
        <v>0.01</v>
      </c>
      <c r="O55" s="72" t="s">
        <v>81</v>
      </c>
      <c r="P55" s="58">
        <v>3.3</v>
      </c>
      <c r="Q55" s="58">
        <v>0.48</v>
      </c>
      <c r="R55" s="58">
        <v>16.7</v>
      </c>
      <c r="S55" s="58">
        <v>83.24</v>
      </c>
      <c r="T55" s="73">
        <v>0</v>
      </c>
    </row>
    <row r="56" spans="1:21" ht="25.5" x14ac:dyDescent="0.25">
      <c r="A56" s="92"/>
      <c r="B56" s="33" t="s">
        <v>198</v>
      </c>
      <c r="C56" s="72"/>
      <c r="D56" s="58"/>
      <c r="E56" s="58"/>
      <c r="F56" s="58"/>
      <c r="G56" s="58"/>
      <c r="H56" s="90"/>
      <c r="I56" s="90"/>
      <c r="J56" s="90"/>
      <c r="K56" s="90"/>
      <c r="L56" s="90"/>
      <c r="M56" s="90"/>
      <c r="N56" s="61"/>
      <c r="O56" s="72"/>
      <c r="P56" s="58"/>
      <c r="Q56" s="58"/>
      <c r="R56" s="58"/>
      <c r="S56" s="58"/>
      <c r="T56" s="73"/>
      <c r="U56">
        <v>1</v>
      </c>
    </row>
    <row r="57" spans="1:21" x14ac:dyDescent="0.25">
      <c r="A57" s="58" t="s">
        <v>370</v>
      </c>
      <c r="B57" s="22" t="s">
        <v>369</v>
      </c>
      <c r="C57" s="72" t="s">
        <v>215</v>
      </c>
      <c r="D57" s="73">
        <v>1.28</v>
      </c>
      <c r="E57" s="73">
        <v>3.36</v>
      </c>
      <c r="F57" s="73">
        <v>13.7</v>
      </c>
      <c r="G57" s="73">
        <v>90.16</v>
      </c>
      <c r="H57" s="73"/>
      <c r="I57" s="73"/>
      <c r="J57" s="73"/>
      <c r="K57" s="73"/>
      <c r="L57" s="73"/>
      <c r="M57" s="73" t="s">
        <v>15</v>
      </c>
      <c r="N57" s="73"/>
      <c r="O57" s="26" t="s">
        <v>36</v>
      </c>
      <c r="P57" s="27">
        <v>5.0999999999999996</v>
      </c>
      <c r="Q57" s="27">
        <v>18.5</v>
      </c>
      <c r="R57" s="27">
        <v>62.6</v>
      </c>
      <c r="S57" s="27">
        <v>424</v>
      </c>
      <c r="T57" s="27" t="s">
        <v>15</v>
      </c>
    </row>
    <row r="58" spans="1:21" x14ac:dyDescent="0.25">
      <c r="A58" s="58" t="s">
        <v>67</v>
      </c>
      <c r="B58" s="22" t="s">
        <v>47</v>
      </c>
      <c r="C58" s="24">
        <v>200</v>
      </c>
      <c r="D58" s="59">
        <v>1</v>
      </c>
      <c r="E58" s="59">
        <v>0.2</v>
      </c>
      <c r="F58" s="59">
        <v>20.2</v>
      </c>
      <c r="G58" s="59">
        <v>92</v>
      </c>
      <c r="H58" s="59"/>
      <c r="I58" s="59"/>
      <c r="J58" s="59"/>
      <c r="K58" s="59"/>
      <c r="L58" s="59"/>
      <c r="M58" s="59">
        <v>4</v>
      </c>
      <c r="N58" s="59"/>
      <c r="O58" s="26"/>
      <c r="P58" s="27"/>
      <c r="Q58" s="27"/>
      <c r="R58" s="27"/>
      <c r="S58" s="27"/>
      <c r="T58" s="27"/>
    </row>
    <row r="59" spans="1:21" x14ac:dyDescent="0.25">
      <c r="A59" s="24"/>
      <c r="B59" s="58" t="s">
        <v>17</v>
      </c>
      <c r="C59" s="72"/>
      <c r="D59" s="73">
        <f>SUM(D57:D58)</f>
        <v>2.2800000000000002</v>
      </c>
      <c r="E59" s="73">
        <f>SUM(E57:E58)</f>
        <v>3.56</v>
      </c>
      <c r="F59" s="73">
        <f>SUM(F57:F58)</f>
        <v>33.9</v>
      </c>
      <c r="G59" s="73">
        <f>SUM(G57:G58)</f>
        <v>182.16</v>
      </c>
      <c r="H59" s="73"/>
      <c r="I59" s="73"/>
      <c r="J59" s="73"/>
      <c r="K59" s="73"/>
      <c r="L59" s="73"/>
      <c r="M59" s="73">
        <f>SUM(M57:M58)</f>
        <v>4</v>
      </c>
      <c r="N59" s="73"/>
      <c r="O59" s="29">
        <f t="shared" ref="O59:T59" si="3">SUM(O57:O58)</f>
        <v>0</v>
      </c>
      <c r="P59" s="29">
        <f t="shared" si="3"/>
        <v>5.0999999999999996</v>
      </c>
      <c r="Q59" s="29">
        <f t="shared" si="3"/>
        <v>18.5</v>
      </c>
      <c r="R59" s="29">
        <f t="shared" si="3"/>
        <v>62.6</v>
      </c>
      <c r="S59" s="29">
        <f t="shared" si="3"/>
        <v>424</v>
      </c>
      <c r="T59" s="29">
        <f t="shared" si="3"/>
        <v>0</v>
      </c>
    </row>
    <row r="60" spans="1:21" ht="15.75" thickBot="1" x14ac:dyDescent="0.3">
      <c r="A60" s="31"/>
      <c r="B60" s="67" t="s">
        <v>43</v>
      </c>
      <c r="C60" s="32"/>
      <c r="D60" s="89">
        <f>SUM(D21,D55,D59)</f>
        <v>69.080000000000013</v>
      </c>
      <c r="E60" s="89">
        <f>SUM(E21,E55,E59)</f>
        <v>50.58</v>
      </c>
      <c r="F60" s="89">
        <f>SUM(F21,F55,F59)</f>
        <v>193.12000000000003</v>
      </c>
      <c r="G60" s="89">
        <f>SUM(G21,G55,G59)</f>
        <v>1471.7500000000002</v>
      </c>
      <c r="H60" s="89">
        <f t="shared" ref="H60:N60" si="4">SUM(H21,H55)</f>
        <v>260.90000000000003</v>
      </c>
      <c r="I60" s="89">
        <f t="shared" si="4"/>
        <v>182.06</v>
      </c>
      <c r="J60" s="89">
        <f t="shared" si="4"/>
        <v>665.77</v>
      </c>
      <c r="K60" s="89">
        <f t="shared" si="4"/>
        <v>9.39</v>
      </c>
      <c r="L60" s="89">
        <f t="shared" si="4"/>
        <v>0.4</v>
      </c>
      <c r="M60" s="89">
        <f t="shared" si="4"/>
        <v>28.590000000000003</v>
      </c>
      <c r="N60" s="89">
        <f t="shared" si="4"/>
        <v>46.029999999999994</v>
      </c>
      <c r="O60" s="110"/>
      <c r="P60" s="110"/>
      <c r="Q60" s="110"/>
      <c r="R60" s="110"/>
      <c r="S60" s="110"/>
      <c r="T60" s="110"/>
    </row>
    <row r="61" spans="1:21" ht="21" thickBot="1" x14ac:dyDescent="0.3">
      <c r="A61" s="158" t="s">
        <v>45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60"/>
    </row>
    <row r="62" spans="1:21" ht="15.75" customHeight="1" x14ac:dyDescent="0.25">
      <c r="A62" s="174" t="s">
        <v>14</v>
      </c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64"/>
      <c r="P62" s="164"/>
      <c r="Q62" s="164"/>
      <c r="R62" s="164"/>
      <c r="S62" s="164"/>
      <c r="T62" s="164"/>
    </row>
    <row r="63" spans="1:21" ht="42" customHeight="1" x14ac:dyDescent="0.25">
      <c r="A63" s="58" t="s">
        <v>70</v>
      </c>
      <c r="B63" s="111" t="s">
        <v>224</v>
      </c>
      <c r="C63" s="39" t="s">
        <v>218</v>
      </c>
      <c r="D63" s="59">
        <v>6.79</v>
      </c>
      <c r="E63" s="59">
        <v>8.42</v>
      </c>
      <c r="F63" s="59">
        <v>30.07</v>
      </c>
      <c r="G63" s="59">
        <v>223.17</v>
      </c>
      <c r="H63" s="59">
        <v>0.45</v>
      </c>
      <c r="I63" s="59">
        <v>0</v>
      </c>
      <c r="J63" s="59">
        <v>0.17</v>
      </c>
      <c r="K63" s="59">
        <v>2.83</v>
      </c>
      <c r="L63" s="59">
        <v>0.02</v>
      </c>
      <c r="M63" s="59">
        <v>1.04</v>
      </c>
      <c r="N63" s="59">
        <v>0.13</v>
      </c>
      <c r="O63" s="26" t="s">
        <v>25</v>
      </c>
      <c r="P63" s="27">
        <v>0.77</v>
      </c>
      <c r="Q63" s="27">
        <v>0.14000000000000001</v>
      </c>
      <c r="R63" s="27">
        <v>2.66</v>
      </c>
      <c r="S63" s="27">
        <v>16.8</v>
      </c>
      <c r="T63" s="27">
        <v>17.5</v>
      </c>
    </row>
    <row r="64" spans="1:21" ht="18" customHeight="1" x14ac:dyDescent="0.25">
      <c r="A64" s="40"/>
      <c r="B64" s="41" t="s">
        <v>225</v>
      </c>
      <c r="C64" s="42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85"/>
      <c r="P64" s="27"/>
      <c r="Q64" s="27"/>
      <c r="R64" s="27"/>
      <c r="S64" s="27"/>
      <c r="T64" s="27"/>
    </row>
    <row r="65" spans="1:20" ht="18" customHeight="1" x14ac:dyDescent="0.25">
      <c r="A65" s="40"/>
      <c r="B65" s="41" t="s">
        <v>108</v>
      </c>
      <c r="C65" s="4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85"/>
      <c r="P65" s="27"/>
      <c r="Q65" s="27"/>
      <c r="R65" s="27"/>
      <c r="S65" s="27"/>
      <c r="T65" s="27"/>
    </row>
    <row r="66" spans="1:20" ht="16.5" customHeight="1" x14ac:dyDescent="0.25">
      <c r="A66" s="46"/>
      <c r="B66" s="112" t="s">
        <v>226</v>
      </c>
      <c r="C66" s="58"/>
      <c r="D66" s="73"/>
      <c r="E66" s="73"/>
      <c r="F66" s="73"/>
      <c r="G66" s="61"/>
      <c r="H66" s="61"/>
      <c r="I66" s="61"/>
      <c r="J66" s="61"/>
      <c r="K66" s="61"/>
      <c r="L66" s="61"/>
      <c r="M66" s="61"/>
      <c r="N66" s="73"/>
      <c r="O66" s="85"/>
      <c r="P66" s="27"/>
      <c r="Q66" s="27"/>
      <c r="R66" s="27"/>
      <c r="S66" s="27"/>
      <c r="T66" s="27"/>
    </row>
    <row r="67" spans="1:20" ht="16.5" customHeight="1" x14ac:dyDescent="0.25">
      <c r="A67" s="48"/>
      <c r="B67" s="113" t="s">
        <v>227</v>
      </c>
      <c r="C67" s="48"/>
      <c r="D67" s="114"/>
      <c r="E67" s="114"/>
      <c r="F67" s="114"/>
      <c r="G67" s="115"/>
      <c r="H67" s="115"/>
      <c r="I67" s="115"/>
      <c r="J67" s="115"/>
      <c r="K67" s="115"/>
      <c r="L67" s="115"/>
      <c r="M67" s="115"/>
      <c r="N67" s="114"/>
      <c r="O67" s="87" t="s">
        <v>28</v>
      </c>
      <c r="P67" s="28">
        <v>14.87</v>
      </c>
      <c r="Q67" s="28">
        <v>26.48</v>
      </c>
      <c r="R67" s="28">
        <v>2.81</v>
      </c>
      <c r="S67" s="28">
        <v>308.97000000000003</v>
      </c>
      <c r="T67" s="28">
        <v>0.27</v>
      </c>
    </row>
    <row r="68" spans="1:20" ht="13.5" customHeight="1" x14ac:dyDescent="0.25">
      <c r="A68" s="48"/>
      <c r="B68" s="113" t="s">
        <v>228</v>
      </c>
      <c r="C68" s="48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87"/>
      <c r="P68" s="28"/>
      <c r="Q68" s="28"/>
      <c r="R68" s="28"/>
      <c r="S68" s="28"/>
      <c r="T68" s="28"/>
    </row>
    <row r="69" spans="1:20" ht="14.25" customHeight="1" x14ac:dyDescent="0.25">
      <c r="A69" s="58" t="s">
        <v>394</v>
      </c>
      <c r="B69" s="111" t="s">
        <v>395</v>
      </c>
      <c r="C69" s="39" t="s">
        <v>216</v>
      </c>
      <c r="D69" s="39" t="s">
        <v>396</v>
      </c>
      <c r="E69" s="59">
        <v>7.5</v>
      </c>
      <c r="F69" s="59">
        <v>14.9</v>
      </c>
      <c r="G69" s="59">
        <v>136</v>
      </c>
      <c r="H69" s="59">
        <v>52.2</v>
      </c>
      <c r="I69" s="59">
        <v>0</v>
      </c>
      <c r="J69" s="59">
        <v>2</v>
      </c>
      <c r="K69" s="59">
        <v>0.65</v>
      </c>
      <c r="L69" s="59">
        <v>0.05</v>
      </c>
      <c r="M69" s="59">
        <v>0</v>
      </c>
      <c r="N69" s="59">
        <v>0</v>
      </c>
      <c r="O69" s="87"/>
      <c r="P69" s="28"/>
      <c r="Q69" s="28"/>
      <c r="R69" s="28"/>
      <c r="S69" s="28"/>
      <c r="T69" s="28"/>
    </row>
    <row r="70" spans="1:20" ht="13.5" customHeight="1" x14ac:dyDescent="0.25">
      <c r="A70" s="58" t="s">
        <v>106</v>
      </c>
      <c r="B70" s="22" t="s">
        <v>172</v>
      </c>
      <c r="C70" s="24">
        <v>200</v>
      </c>
      <c r="D70" s="59">
        <v>3.52</v>
      </c>
      <c r="E70" s="59">
        <v>3.72</v>
      </c>
      <c r="F70" s="59">
        <v>25.49</v>
      </c>
      <c r="G70" s="59">
        <v>145.19999999999999</v>
      </c>
      <c r="H70" s="59">
        <v>122</v>
      </c>
      <c r="I70" s="59">
        <v>14</v>
      </c>
      <c r="J70" s="59">
        <v>90</v>
      </c>
      <c r="K70" s="59">
        <v>0.56000000000000005</v>
      </c>
      <c r="L70" s="59">
        <v>0.04</v>
      </c>
      <c r="M70" s="59">
        <v>1.3</v>
      </c>
      <c r="N70" s="59">
        <v>0.01</v>
      </c>
      <c r="O70" s="50" t="s">
        <v>16</v>
      </c>
      <c r="P70" s="28">
        <v>7.0000000000000007E-2</v>
      </c>
      <c r="Q70" s="28">
        <v>0.02</v>
      </c>
      <c r="R70" s="28">
        <v>15</v>
      </c>
      <c r="S70" s="28">
        <v>60</v>
      </c>
      <c r="T70" s="28">
        <v>0.03</v>
      </c>
    </row>
    <row r="71" spans="1:20" ht="13.5" customHeight="1" x14ac:dyDescent="0.25">
      <c r="A71" s="58"/>
      <c r="B71" s="116" t="s">
        <v>107</v>
      </c>
      <c r="C71" s="28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50"/>
      <c r="P71" s="28"/>
      <c r="Q71" s="28"/>
      <c r="R71" s="28"/>
      <c r="S71" s="28"/>
      <c r="T71" s="28"/>
    </row>
    <row r="72" spans="1:20" ht="13.5" customHeight="1" x14ac:dyDescent="0.25">
      <c r="A72" s="27"/>
      <c r="B72" s="116" t="s">
        <v>108</v>
      </c>
      <c r="C72" s="28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50"/>
      <c r="P72" s="28"/>
      <c r="Q72" s="28"/>
      <c r="R72" s="28"/>
      <c r="S72" s="28"/>
      <c r="T72" s="28"/>
    </row>
    <row r="73" spans="1:20" x14ac:dyDescent="0.25">
      <c r="A73" s="27"/>
      <c r="B73" s="116" t="s">
        <v>109</v>
      </c>
      <c r="C73" s="28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50"/>
      <c r="P73" s="28"/>
      <c r="Q73" s="28"/>
      <c r="R73" s="28"/>
      <c r="S73" s="28"/>
      <c r="T73" s="28"/>
    </row>
    <row r="74" spans="1:20" x14ac:dyDescent="0.25">
      <c r="A74" s="58" t="s">
        <v>393</v>
      </c>
      <c r="B74" s="22" t="s">
        <v>191</v>
      </c>
      <c r="C74" s="24">
        <v>185</v>
      </c>
      <c r="D74" s="35">
        <v>0</v>
      </c>
      <c r="E74" s="35">
        <v>0.74</v>
      </c>
      <c r="F74" s="35">
        <v>18.3</v>
      </c>
      <c r="G74" s="60">
        <v>63.25</v>
      </c>
      <c r="H74" s="59">
        <v>18.5</v>
      </c>
      <c r="I74" s="59">
        <v>2.7</v>
      </c>
      <c r="J74" s="59">
        <v>1.85</v>
      </c>
      <c r="K74" s="59">
        <v>4.3499999999999996</v>
      </c>
      <c r="L74" s="59">
        <v>0</v>
      </c>
      <c r="M74" s="59">
        <v>1.8</v>
      </c>
      <c r="N74" s="59">
        <v>0.09</v>
      </c>
      <c r="O74" s="50"/>
      <c r="P74" s="28"/>
      <c r="Q74" s="28"/>
      <c r="R74" s="28"/>
      <c r="S74" s="28"/>
      <c r="T74" s="28"/>
    </row>
    <row r="75" spans="1:20" x14ac:dyDescent="0.25">
      <c r="A75" s="96"/>
      <c r="B75" s="58" t="s">
        <v>17</v>
      </c>
      <c r="C75" s="72" t="s">
        <v>324</v>
      </c>
      <c r="D75" s="73">
        <f t="shared" ref="D75:N75" si="5">SUM(D63:D74)</f>
        <v>10.31</v>
      </c>
      <c r="E75" s="73">
        <f t="shared" si="5"/>
        <v>20.38</v>
      </c>
      <c r="F75" s="157">
        <f t="shared" si="5"/>
        <v>88.759999999999991</v>
      </c>
      <c r="G75" s="73">
        <f t="shared" si="5"/>
        <v>567.61999999999989</v>
      </c>
      <c r="H75" s="73">
        <f t="shared" si="5"/>
        <v>193.15</v>
      </c>
      <c r="I75" s="73">
        <f t="shared" si="5"/>
        <v>16.7</v>
      </c>
      <c r="J75" s="73">
        <f t="shared" si="5"/>
        <v>94.02</v>
      </c>
      <c r="K75" s="73">
        <f t="shared" si="5"/>
        <v>8.39</v>
      </c>
      <c r="L75" s="73">
        <f t="shared" si="5"/>
        <v>0.11000000000000001</v>
      </c>
      <c r="M75" s="73">
        <f t="shared" si="5"/>
        <v>4.1399999999999997</v>
      </c>
      <c r="N75" s="73">
        <f t="shared" si="5"/>
        <v>0.23</v>
      </c>
      <c r="O75" s="118">
        <f t="shared" ref="O75:T75" si="6">SUM(O63:O73)</f>
        <v>0</v>
      </c>
      <c r="P75" s="29">
        <f t="shared" si="6"/>
        <v>15.709999999999999</v>
      </c>
      <c r="Q75" s="29">
        <f t="shared" si="6"/>
        <v>26.64</v>
      </c>
      <c r="R75" s="29">
        <f t="shared" si="6"/>
        <v>20.47</v>
      </c>
      <c r="S75" s="29">
        <f t="shared" si="6"/>
        <v>385.77000000000004</v>
      </c>
      <c r="T75" s="29">
        <f t="shared" si="6"/>
        <v>17.8</v>
      </c>
    </row>
    <row r="76" spans="1:20" x14ac:dyDescent="0.25">
      <c r="A76" s="175" t="s">
        <v>18</v>
      </c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</row>
    <row r="77" spans="1:20" ht="27" customHeight="1" x14ac:dyDescent="0.25">
      <c r="A77" s="58" t="s">
        <v>117</v>
      </c>
      <c r="B77" s="33" t="s">
        <v>118</v>
      </c>
      <c r="C77" s="72" t="s">
        <v>210</v>
      </c>
      <c r="D77" s="58">
        <v>0.86</v>
      </c>
      <c r="E77" s="58">
        <v>5.22</v>
      </c>
      <c r="F77" s="58">
        <v>7.87</v>
      </c>
      <c r="G77" s="58">
        <v>81.900000000000006</v>
      </c>
      <c r="H77" s="58">
        <v>47.54</v>
      </c>
      <c r="I77" s="58">
        <v>19.09</v>
      </c>
      <c r="J77" s="58">
        <v>35.380000000000003</v>
      </c>
      <c r="K77" s="58">
        <v>0.73</v>
      </c>
      <c r="L77" s="58">
        <v>0.03</v>
      </c>
      <c r="M77" s="58">
        <v>29.45</v>
      </c>
      <c r="N77" s="58">
        <v>1.83</v>
      </c>
      <c r="O77" s="39" t="s">
        <v>19</v>
      </c>
      <c r="P77" s="24">
        <v>1.6</v>
      </c>
      <c r="Q77" s="24">
        <v>1.5</v>
      </c>
      <c r="R77" s="24">
        <v>8.5</v>
      </c>
      <c r="S77" s="24">
        <v>49</v>
      </c>
      <c r="T77" s="24">
        <v>9.5</v>
      </c>
    </row>
    <row r="78" spans="1:20" x14ac:dyDescent="0.25">
      <c r="A78" s="34"/>
      <c r="B78" s="34" t="s">
        <v>119</v>
      </c>
      <c r="C78" s="119"/>
      <c r="D78" s="43"/>
      <c r="E78" s="43"/>
      <c r="F78" s="44"/>
      <c r="G78" s="44"/>
      <c r="H78" s="44"/>
      <c r="I78" s="44"/>
      <c r="J78" s="44"/>
      <c r="K78" s="44"/>
      <c r="L78" s="44"/>
      <c r="M78" s="44"/>
      <c r="N78" s="58"/>
      <c r="O78" s="39"/>
      <c r="P78" s="24"/>
      <c r="Q78" s="24"/>
      <c r="R78" s="24"/>
      <c r="S78" s="24"/>
      <c r="T78" s="24"/>
    </row>
    <row r="79" spans="1:20" x14ac:dyDescent="0.25">
      <c r="A79" s="34"/>
      <c r="B79" s="34" t="s">
        <v>102</v>
      </c>
      <c r="C79" s="120"/>
      <c r="D79" s="27"/>
      <c r="E79" s="27"/>
      <c r="F79" s="34"/>
      <c r="G79" s="34"/>
      <c r="H79" s="34"/>
      <c r="I79" s="34"/>
      <c r="J79" s="34"/>
      <c r="K79" s="34"/>
      <c r="L79" s="34"/>
      <c r="M79" s="34"/>
      <c r="N79" s="58"/>
      <c r="O79" s="39"/>
      <c r="P79" s="24"/>
      <c r="Q79" s="24"/>
      <c r="R79" s="24"/>
      <c r="S79" s="24"/>
      <c r="T79" s="24"/>
    </row>
    <row r="80" spans="1:20" x14ac:dyDescent="0.25">
      <c r="A80" s="34"/>
      <c r="B80" s="34" t="s">
        <v>120</v>
      </c>
      <c r="C80" s="120"/>
      <c r="D80" s="27"/>
      <c r="E80" s="27"/>
      <c r="F80" s="34"/>
      <c r="G80" s="34"/>
      <c r="H80" s="34"/>
      <c r="I80" s="34"/>
      <c r="J80" s="34"/>
      <c r="K80" s="34"/>
      <c r="L80" s="34"/>
      <c r="M80" s="34"/>
      <c r="N80" s="58"/>
      <c r="O80" s="39"/>
      <c r="P80" s="24"/>
      <c r="Q80" s="24"/>
      <c r="R80" s="24"/>
      <c r="S80" s="24"/>
      <c r="T80" s="24"/>
    </row>
    <row r="81" spans="1:20" x14ac:dyDescent="0.25">
      <c r="A81" s="34"/>
      <c r="B81" s="34" t="s">
        <v>121</v>
      </c>
      <c r="C81" s="120"/>
      <c r="D81" s="27"/>
      <c r="E81" s="27"/>
      <c r="F81" s="34"/>
      <c r="G81" s="34"/>
      <c r="H81" s="34"/>
      <c r="I81" s="34"/>
      <c r="J81" s="34"/>
      <c r="K81" s="34"/>
      <c r="L81" s="34"/>
      <c r="M81" s="34"/>
      <c r="N81" s="58"/>
      <c r="O81" s="39"/>
      <c r="P81" s="24"/>
      <c r="Q81" s="24"/>
      <c r="R81" s="24"/>
      <c r="S81" s="24"/>
      <c r="T81" s="24"/>
    </row>
    <row r="82" spans="1:20" x14ac:dyDescent="0.25">
      <c r="A82" s="34"/>
      <c r="B82" s="34" t="s">
        <v>122</v>
      </c>
      <c r="C82" s="120"/>
      <c r="D82" s="27"/>
      <c r="E82" s="27"/>
      <c r="F82" s="34"/>
      <c r="G82" s="34"/>
      <c r="H82" s="34"/>
      <c r="I82" s="34"/>
      <c r="J82" s="34"/>
      <c r="K82" s="34"/>
      <c r="L82" s="34"/>
      <c r="M82" s="34"/>
      <c r="N82" s="67"/>
      <c r="O82" s="75"/>
      <c r="P82" s="31"/>
      <c r="Q82" s="31"/>
      <c r="R82" s="31"/>
      <c r="S82" s="31"/>
      <c r="T82" s="31"/>
    </row>
    <row r="83" spans="1:20" x14ac:dyDescent="0.25">
      <c r="A83" s="58"/>
      <c r="B83" s="34" t="s">
        <v>69</v>
      </c>
      <c r="C83" s="72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39"/>
      <c r="P83" s="24"/>
      <c r="Q83" s="24"/>
      <c r="R83" s="24"/>
      <c r="S83" s="24"/>
      <c r="T83" s="24"/>
    </row>
    <row r="84" spans="1:20" ht="26.25" x14ac:dyDescent="0.25">
      <c r="A84" s="58" t="s">
        <v>239</v>
      </c>
      <c r="B84" s="22" t="s">
        <v>240</v>
      </c>
      <c r="C84" s="58">
        <v>250</v>
      </c>
      <c r="D84" s="73">
        <v>2</v>
      </c>
      <c r="E84" s="58">
        <v>5.1100000000000003</v>
      </c>
      <c r="F84" s="58">
        <v>16.93</v>
      </c>
      <c r="G84" s="58">
        <v>121.75</v>
      </c>
      <c r="H84" s="58">
        <v>24.95</v>
      </c>
      <c r="I84" s="58">
        <v>26.4</v>
      </c>
      <c r="J84" s="58">
        <v>63.3</v>
      </c>
      <c r="K84" s="58">
        <v>0.94</v>
      </c>
      <c r="L84" s="58">
        <v>0.1</v>
      </c>
      <c r="M84" s="58">
        <v>7.54</v>
      </c>
      <c r="N84" s="73">
        <v>0</v>
      </c>
      <c r="O84" s="37" t="s">
        <v>20</v>
      </c>
      <c r="P84" s="35">
        <v>1.55</v>
      </c>
      <c r="Q84" s="35">
        <v>8.2899999999999991</v>
      </c>
      <c r="R84" s="35">
        <v>12.62</v>
      </c>
      <c r="S84" s="35">
        <v>131.30000000000001</v>
      </c>
      <c r="T84" s="35">
        <v>14.75</v>
      </c>
    </row>
    <row r="85" spans="1:20" x14ac:dyDescent="0.25">
      <c r="A85" s="34"/>
      <c r="B85" s="34" t="s">
        <v>98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37"/>
      <c r="P85" s="35"/>
      <c r="Q85" s="35"/>
      <c r="R85" s="35"/>
      <c r="S85" s="35"/>
      <c r="T85" s="35"/>
    </row>
    <row r="86" spans="1:20" x14ac:dyDescent="0.25">
      <c r="A86" s="34"/>
      <c r="B86" s="34" t="s">
        <v>241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37"/>
      <c r="P86" s="35"/>
      <c r="Q86" s="35"/>
      <c r="R86" s="35"/>
      <c r="S86" s="35"/>
      <c r="T86" s="35"/>
    </row>
    <row r="87" spans="1:20" x14ac:dyDescent="0.25">
      <c r="A87" s="34"/>
      <c r="B87" s="34" t="s">
        <v>111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34"/>
      <c r="P87" s="34"/>
      <c r="Q87" s="34"/>
      <c r="R87" s="34"/>
      <c r="S87" s="34"/>
      <c r="T87" s="34"/>
    </row>
    <row r="88" spans="1:20" x14ac:dyDescent="0.25">
      <c r="A88" s="34"/>
      <c r="B88" s="34" t="s">
        <v>62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34"/>
      <c r="P88" s="34"/>
      <c r="Q88" s="34"/>
      <c r="R88" s="34"/>
      <c r="S88" s="34"/>
      <c r="T88" s="34"/>
    </row>
    <row r="89" spans="1:20" x14ac:dyDescent="0.25">
      <c r="A89" s="34"/>
      <c r="B89" s="34" t="s">
        <v>112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34"/>
      <c r="P89" s="34"/>
      <c r="Q89" s="34"/>
      <c r="R89" s="34"/>
      <c r="S89" s="34"/>
      <c r="T89" s="34"/>
    </row>
    <row r="90" spans="1:20" x14ac:dyDescent="0.25">
      <c r="A90" s="34"/>
      <c r="B90" s="34" t="s">
        <v>113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34"/>
      <c r="P90" s="34"/>
      <c r="Q90" s="34"/>
      <c r="R90" s="34"/>
      <c r="S90" s="34"/>
      <c r="T90" s="34"/>
    </row>
    <row r="91" spans="1:20" x14ac:dyDescent="0.25">
      <c r="A91" s="34"/>
      <c r="B91" s="34" t="s">
        <v>114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34"/>
      <c r="P91" s="34"/>
      <c r="Q91" s="34"/>
      <c r="R91" s="34"/>
      <c r="S91" s="34"/>
      <c r="T91" s="34"/>
    </row>
    <row r="92" spans="1:20" x14ac:dyDescent="0.25">
      <c r="A92" s="34"/>
      <c r="B92" s="34" t="s">
        <v>242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34"/>
      <c r="P92" s="34"/>
      <c r="Q92" s="34"/>
      <c r="R92" s="34"/>
      <c r="S92" s="34"/>
      <c r="T92" s="34"/>
    </row>
    <row r="93" spans="1:20" x14ac:dyDescent="0.25">
      <c r="A93" s="34"/>
      <c r="B93" s="34" t="s">
        <v>50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34"/>
      <c r="P93" s="34"/>
      <c r="Q93" s="34"/>
      <c r="R93" s="34"/>
      <c r="S93" s="34"/>
      <c r="T93" s="34"/>
    </row>
    <row r="94" spans="1:20" ht="25.5" x14ac:dyDescent="0.25">
      <c r="A94" s="58" t="s">
        <v>261</v>
      </c>
      <c r="B94" s="33" t="s">
        <v>262</v>
      </c>
      <c r="C94" s="72" t="s">
        <v>344</v>
      </c>
      <c r="D94" s="58">
        <v>9.76</v>
      </c>
      <c r="E94" s="58">
        <v>10.87</v>
      </c>
      <c r="F94" s="58">
        <v>8.41</v>
      </c>
      <c r="G94" s="73">
        <v>170.66</v>
      </c>
      <c r="H94" s="73">
        <v>65.47</v>
      </c>
      <c r="I94" s="73">
        <v>20.27</v>
      </c>
      <c r="J94" s="73">
        <v>119.46</v>
      </c>
      <c r="K94" s="73">
        <v>0.81</v>
      </c>
      <c r="L94" s="73">
        <v>0.05</v>
      </c>
      <c r="M94" s="58">
        <v>0.23</v>
      </c>
      <c r="N94" s="58">
        <v>42.67</v>
      </c>
      <c r="O94" s="58" t="s">
        <v>19</v>
      </c>
      <c r="P94" s="58">
        <v>15.55</v>
      </c>
      <c r="Q94" s="58">
        <v>11.55</v>
      </c>
      <c r="R94" s="58">
        <v>15.7</v>
      </c>
      <c r="S94" s="58">
        <v>228.75</v>
      </c>
      <c r="T94" s="58">
        <v>0.15</v>
      </c>
    </row>
    <row r="95" spans="1:20" x14ac:dyDescent="0.25">
      <c r="A95" s="34"/>
      <c r="B95" s="34" t="s">
        <v>263</v>
      </c>
      <c r="C95" s="26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</row>
    <row r="96" spans="1:20" x14ac:dyDescent="0.25">
      <c r="A96" s="34"/>
      <c r="B96" s="34" t="s">
        <v>170</v>
      </c>
      <c r="C96" s="26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</row>
    <row r="97" spans="1:20" x14ac:dyDescent="0.25">
      <c r="A97" s="34"/>
      <c r="B97" s="34" t="s">
        <v>264</v>
      </c>
      <c r="C97" s="26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</row>
    <row r="98" spans="1:20" x14ac:dyDescent="0.25">
      <c r="A98" s="34"/>
      <c r="B98" s="34" t="s">
        <v>266</v>
      </c>
      <c r="C98" s="26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</row>
    <row r="99" spans="1:20" x14ac:dyDescent="0.25">
      <c r="A99" s="34"/>
      <c r="B99" s="34" t="s">
        <v>265</v>
      </c>
      <c r="C99" s="26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</row>
    <row r="100" spans="1:20" x14ac:dyDescent="0.25">
      <c r="A100" s="34"/>
      <c r="B100" s="34" t="s">
        <v>63</v>
      </c>
      <c r="C100" s="26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</row>
    <row r="101" spans="1:20" x14ac:dyDescent="0.25">
      <c r="A101" s="58" t="s">
        <v>137</v>
      </c>
      <c r="B101" s="22" t="s">
        <v>138</v>
      </c>
      <c r="C101" s="24">
        <v>150</v>
      </c>
      <c r="D101" s="76">
        <v>49.58</v>
      </c>
      <c r="E101" s="76">
        <v>1.18</v>
      </c>
      <c r="F101" s="76">
        <v>33.119999999999997</v>
      </c>
      <c r="G101" s="76">
        <v>145.03</v>
      </c>
      <c r="H101" s="76">
        <v>54.39</v>
      </c>
      <c r="I101" s="76">
        <v>12.88</v>
      </c>
      <c r="J101" s="76">
        <v>0.34</v>
      </c>
      <c r="K101" s="76">
        <v>0.03</v>
      </c>
      <c r="L101" s="76">
        <v>0.01</v>
      </c>
      <c r="M101" s="24">
        <v>3.46</v>
      </c>
      <c r="N101" s="24">
        <v>0.05</v>
      </c>
      <c r="O101" s="24" t="s">
        <v>16</v>
      </c>
      <c r="P101" s="76">
        <v>58.33</v>
      </c>
      <c r="Q101" s="76">
        <v>1.39</v>
      </c>
      <c r="R101" s="76">
        <v>38.97</v>
      </c>
      <c r="S101" s="76">
        <v>170.63</v>
      </c>
      <c r="T101" s="24">
        <v>5.19</v>
      </c>
    </row>
    <row r="102" spans="1:20" x14ac:dyDescent="0.25">
      <c r="A102" s="27"/>
      <c r="B102" s="116" t="s">
        <v>139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1:20" x14ac:dyDescent="0.25">
      <c r="A103" s="27"/>
      <c r="B103" s="116" t="s">
        <v>140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0" x14ac:dyDescent="0.25">
      <c r="A104" s="27"/>
      <c r="B104" s="116" t="s">
        <v>141</v>
      </c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1:20" x14ac:dyDescent="0.25">
      <c r="A105" s="27"/>
      <c r="B105" s="116" t="s">
        <v>142</v>
      </c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1:20" x14ac:dyDescent="0.25">
      <c r="A106" s="27"/>
      <c r="B106" s="116" t="s">
        <v>143</v>
      </c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1:20" x14ac:dyDescent="0.25">
      <c r="A107" s="34"/>
      <c r="B107" s="34" t="s">
        <v>63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</row>
    <row r="108" spans="1:20" ht="25.5" x14ac:dyDescent="0.25">
      <c r="A108" s="58" t="s">
        <v>83</v>
      </c>
      <c r="B108" s="33" t="s">
        <v>26</v>
      </c>
      <c r="C108" s="58">
        <v>200</v>
      </c>
      <c r="D108" s="58">
        <v>4.51</v>
      </c>
      <c r="E108" s="58">
        <v>1.1399999999999999</v>
      </c>
      <c r="F108" s="58">
        <v>7.71</v>
      </c>
      <c r="G108" s="58">
        <v>114.66</v>
      </c>
      <c r="H108" s="58">
        <v>112.55</v>
      </c>
      <c r="I108" s="58">
        <v>99.08</v>
      </c>
      <c r="J108" s="58">
        <v>185.54</v>
      </c>
      <c r="K108" s="58">
        <v>18.420000000000002</v>
      </c>
      <c r="L108" s="58">
        <v>0.01</v>
      </c>
      <c r="M108" s="58">
        <v>3.67</v>
      </c>
      <c r="N108" s="58">
        <v>0.01</v>
      </c>
      <c r="O108" s="58" t="s">
        <v>16</v>
      </c>
      <c r="P108" s="58">
        <v>4.51</v>
      </c>
      <c r="Q108" s="58">
        <v>1.1399999999999999</v>
      </c>
      <c r="R108" s="58">
        <v>7.71</v>
      </c>
      <c r="S108" s="58">
        <v>57.33</v>
      </c>
      <c r="T108" s="58">
        <v>3.67</v>
      </c>
    </row>
    <row r="109" spans="1:20" x14ac:dyDescent="0.25">
      <c r="A109" s="34"/>
      <c r="B109" s="34" t="s">
        <v>84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</row>
    <row r="110" spans="1:20" x14ac:dyDescent="0.25">
      <c r="A110" s="34"/>
      <c r="B110" s="34" t="s">
        <v>85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</row>
    <row r="111" spans="1:20" x14ac:dyDescent="0.25">
      <c r="A111" s="34"/>
      <c r="B111" s="34" t="s">
        <v>86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</row>
    <row r="112" spans="1:20" x14ac:dyDescent="0.25">
      <c r="A112" s="34"/>
      <c r="B112" s="34" t="s">
        <v>77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</row>
    <row r="113" spans="1:20" x14ac:dyDescent="0.25">
      <c r="A113" s="58" t="s">
        <v>400</v>
      </c>
      <c r="B113" s="121" t="s">
        <v>180</v>
      </c>
      <c r="C113" s="58">
        <v>30</v>
      </c>
      <c r="D113" s="58">
        <v>2.2000000000000002</v>
      </c>
      <c r="E113" s="58">
        <v>0.9</v>
      </c>
      <c r="F113" s="58">
        <v>15.4</v>
      </c>
      <c r="G113" s="58">
        <v>75</v>
      </c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</row>
    <row r="114" spans="1:20" x14ac:dyDescent="0.25">
      <c r="A114" s="92" t="s">
        <v>87</v>
      </c>
      <c r="B114" s="33" t="s">
        <v>399</v>
      </c>
      <c r="C114" s="72" t="s">
        <v>216</v>
      </c>
      <c r="D114" s="73">
        <v>2.7</v>
      </c>
      <c r="E114" s="73">
        <v>0.5</v>
      </c>
      <c r="F114" s="73">
        <v>19.7</v>
      </c>
      <c r="G114" s="73">
        <v>86</v>
      </c>
      <c r="H114" s="61"/>
      <c r="I114" s="61"/>
      <c r="J114" s="61"/>
      <c r="K114" s="61"/>
      <c r="L114" s="61"/>
      <c r="M114" s="61">
        <v>0</v>
      </c>
      <c r="N114" s="61"/>
      <c r="O114" s="72"/>
      <c r="P114" s="58"/>
      <c r="Q114" s="58"/>
      <c r="R114" s="73"/>
      <c r="S114" s="58"/>
      <c r="T114" s="73"/>
    </row>
    <row r="115" spans="1:20" x14ac:dyDescent="0.25">
      <c r="A115" s="58"/>
      <c r="B115" s="33"/>
      <c r="C115" s="72" t="s">
        <v>325</v>
      </c>
      <c r="D115" s="58">
        <f t="shared" ref="D115:N115" si="7">SUM(D77:D114)</f>
        <v>71.61</v>
      </c>
      <c r="E115" s="58">
        <f t="shared" si="7"/>
        <v>24.919999999999998</v>
      </c>
      <c r="F115" s="58">
        <f t="shared" si="7"/>
        <v>109.14</v>
      </c>
      <c r="G115" s="73">
        <f t="shared" si="7"/>
        <v>795</v>
      </c>
      <c r="H115" s="58">
        <f t="shared" si="7"/>
        <v>304.89999999999998</v>
      </c>
      <c r="I115" s="58">
        <f t="shared" si="7"/>
        <v>177.71999999999997</v>
      </c>
      <c r="J115" s="58">
        <f t="shared" si="7"/>
        <v>404.02</v>
      </c>
      <c r="K115" s="58">
        <f t="shared" si="7"/>
        <v>20.93</v>
      </c>
      <c r="L115" s="58">
        <f t="shared" si="7"/>
        <v>0.2</v>
      </c>
      <c r="M115" s="73">
        <f t="shared" si="7"/>
        <v>44.35</v>
      </c>
      <c r="N115" s="73">
        <f t="shared" si="7"/>
        <v>44.559999999999995</v>
      </c>
      <c r="O115" s="72" t="s">
        <v>81</v>
      </c>
      <c r="P115" s="58">
        <v>3.3</v>
      </c>
      <c r="Q115" s="58">
        <v>0.48</v>
      </c>
      <c r="R115" s="58">
        <v>16.7</v>
      </c>
      <c r="S115" s="58">
        <v>83.24</v>
      </c>
      <c r="T115" s="73">
        <v>0</v>
      </c>
    </row>
    <row r="116" spans="1:20" x14ac:dyDescent="0.25">
      <c r="A116" s="176" t="s">
        <v>23</v>
      </c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</row>
    <row r="117" spans="1:20" ht="26.25" customHeight="1" x14ac:dyDescent="0.25">
      <c r="A117" s="58" t="s">
        <v>371</v>
      </c>
      <c r="B117" s="33" t="s">
        <v>372</v>
      </c>
      <c r="C117" s="72" t="s">
        <v>215</v>
      </c>
      <c r="D117" s="73">
        <v>4.8</v>
      </c>
      <c r="E117" s="73">
        <v>1.5</v>
      </c>
      <c r="F117" s="73">
        <v>26.3</v>
      </c>
      <c r="G117" s="73">
        <v>18</v>
      </c>
      <c r="H117" s="73"/>
      <c r="I117" s="73"/>
      <c r="J117" s="73"/>
      <c r="K117" s="73"/>
      <c r="L117" s="73"/>
      <c r="M117" s="73">
        <v>350</v>
      </c>
      <c r="N117" s="73"/>
      <c r="O117" s="26" t="s">
        <v>16</v>
      </c>
      <c r="P117" s="27">
        <v>10</v>
      </c>
      <c r="Q117" s="27">
        <v>6.4</v>
      </c>
      <c r="R117" s="27">
        <v>17</v>
      </c>
      <c r="S117" s="27">
        <v>174</v>
      </c>
      <c r="T117" s="27">
        <v>1.2</v>
      </c>
    </row>
    <row r="118" spans="1:20" x14ac:dyDescent="0.25">
      <c r="A118" s="58" t="s">
        <v>248</v>
      </c>
      <c r="B118" s="33" t="s">
        <v>42</v>
      </c>
      <c r="C118" s="72">
        <v>200</v>
      </c>
      <c r="D118" s="73">
        <v>0.04</v>
      </c>
      <c r="E118" s="73">
        <v>0</v>
      </c>
      <c r="F118" s="73">
        <v>24.76</v>
      </c>
      <c r="G118" s="73">
        <v>94.2</v>
      </c>
      <c r="H118" s="73">
        <v>6.4</v>
      </c>
      <c r="I118" s="73">
        <v>0</v>
      </c>
      <c r="J118" s="73">
        <v>3.6</v>
      </c>
      <c r="K118" s="73">
        <v>0.18</v>
      </c>
      <c r="L118" s="73">
        <v>0.01</v>
      </c>
      <c r="M118" s="73">
        <v>1.08</v>
      </c>
      <c r="N118" s="73">
        <v>0</v>
      </c>
      <c r="O118" s="26" t="s">
        <v>36</v>
      </c>
      <c r="P118" s="27">
        <v>3</v>
      </c>
      <c r="Q118" s="27">
        <v>3.92</v>
      </c>
      <c r="R118" s="27">
        <v>29.76</v>
      </c>
      <c r="S118" s="27">
        <v>166.8</v>
      </c>
      <c r="T118" s="27" t="s">
        <v>15</v>
      </c>
    </row>
    <row r="119" spans="1:20" x14ac:dyDescent="0.25">
      <c r="A119" s="27"/>
      <c r="B119" s="34" t="s">
        <v>64</v>
      </c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26"/>
      <c r="P119" s="27"/>
      <c r="Q119" s="27"/>
      <c r="R119" s="27"/>
      <c r="S119" s="27"/>
      <c r="T119" s="27"/>
    </row>
    <row r="120" spans="1:20" x14ac:dyDescent="0.25">
      <c r="A120" s="27"/>
      <c r="B120" s="34" t="s">
        <v>65</v>
      </c>
      <c r="C120" s="108"/>
      <c r="D120" s="101"/>
      <c r="E120" s="101"/>
      <c r="F120" s="101"/>
      <c r="G120" s="101"/>
      <c r="H120" s="109"/>
      <c r="I120" s="109"/>
      <c r="J120" s="109"/>
      <c r="K120" s="109"/>
      <c r="L120" s="109"/>
      <c r="M120" s="109"/>
      <c r="N120" s="109"/>
      <c r="O120" s="26"/>
      <c r="P120" s="27"/>
      <c r="Q120" s="27"/>
      <c r="R120" s="27"/>
      <c r="S120" s="27"/>
      <c r="T120" s="27"/>
    </row>
    <row r="121" spans="1:20" x14ac:dyDescent="0.25">
      <c r="A121" s="24"/>
      <c r="B121" s="58" t="s">
        <v>17</v>
      </c>
      <c r="C121" s="26"/>
      <c r="D121" s="73">
        <f>SUM(D117:D118)</f>
        <v>4.84</v>
      </c>
      <c r="E121" s="73">
        <f>SUM(E117:E119)</f>
        <v>1.5</v>
      </c>
      <c r="F121" s="73">
        <f>SUM(F117:F118)</f>
        <v>51.06</v>
      </c>
      <c r="G121" s="73">
        <f>SUM(G117:G118)</f>
        <v>112.2</v>
      </c>
      <c r="H121" s="73"/>
      <c r="I121" s="73"/>
      <c r="J121" s="73"/>
      <c r="K121" s="73"/>
      <c r="L121" s="73"/>
      <c r="M121" s="73">
        <f>SUM(M117:M118)</f>
        <v>351.08</v>
      </c>
      <c r="N121" s="73"/>
      <c r="O121" s="29">
        <f t="shared" ref="O121:T121" si="8">SUM(O117:O118)</f>
        <v>0</v>
      </c>
      <c r="P121" s="29">
        <f t="shared" si="8"/>
        <v>13</v>
      </c>
      <c r="Q121" s="29">
        <f t="shared" si="8"/>
        <v>10.32</v>
      </c>
      <c r="R121" s="29">
        <f t="shared" si="8"/>
        <v>46.760000000000005</v>
      </c>
      <c r="S121" s="29">
        <f t="shared" si="8"/>
        <v>340.8</v>
      </c>
      <c r="T121" s="29">
        <f t="shared" si="8"/>
        <v>1.2</v>
      </c>
    </row>
    <row r="122" spans="1:20" ht="15.75" thickBot="1" x14ac:dyDescent="0.3">
      <c r="A122" s="31"/>
      <c r="B122" s="67" t="s">
        <v>46</v>
      </c>
      <c r="C122" s="32"/>
      <c r="D122" s="89">
        <f>D75+D115+D121</f>
        <v>86.76</v>
      </c>
      <c r="E122" s="89">
        <f>E75+E115+E121</f>
        <v>46.8</v>
      </c>
      <c r="F122" s="89">
        <f>F75+F115+F121</f>
        <v>248.95999999999998</v>
      </c>
      <c r="G122" s="89">
        <f>SUM(G75,G115,G121)</f>
        <v>1474.82</v>
      </c>
      <c r="H122" s="89"/>
      <c r="I122" s="89"/>
      <c r="J122" s="89"/>
      <c r="K122" s="89"/>
      <c r="L122" s="89"/>
      <c r="M122" s="89"/>
      <c r="N122" s="89"/>
      <c r="O122" s="110"/>
      <c r="P122" s="110"/>
      <c r="Q122" s="110"/>
      <c r="R122" s="110"/>
      <c r="S122" s="110"/>
      <c r="T122" s="110"/>
    </row>
    <row r="123" spans="1:20" ht="19.5" customHeight="1" thickBot="1" x14ac:dyDescent="0.3">
      <c r="A123" s="158" t="s">
        <v>153</v>
      </c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60"/>
    </row>
    <row r="124" spans="1:20" x14ac:dyDescent="0.25">
      <c r="A124" s="164" t="s">
        <v>27</v>
      </c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</row>
    <row r="125" spans="1:20" x14ac:dyDescent="0.25">
      <c r="A125" s="58" t="s">
        <v>145</v>
      </c>
      <c r="B125" s="33" t="s">
        <v>326</v>
      </c>
      <c r="C125" s="72" t="s">
        <v>334</v>
      </c>
      <c r="D125" s="73">
        <v>20.3</v>
      </c>
      <c r="E125" s="73">
        <v>17</v>
      </c>
      <c r="F125" s="73">
        <v>35.69</v>
      </c>
      <c r="G125" s="73">
        <v>377</v>
      </c>
      <c r="H125" s="73">
        <v>47.5</v>
      </c>
      <c r="I125" s="73">
        <v>199.3</v>
      </c>
      <c r="J125" s="73">
        <v>2.19</v>
      </c>
      <c r="K125" s="73">
        <v>0.06</v>
      </c>
      <c r="L125" s="73">
        <v>0</v>
      </c>
      <c r="M125" s="73">
        <v>1.01</v>
      </c>
      <c r="N125" s="73">
        <v>48</v>
      </c>
      <c r="O125" s="92"/>
      <c r="P125" s="92"/>
      <c r="Q125" s="92"/>
      <c r="R125" s="92"/>
      <c r="S125" s="92"/>
      <c r="T125" s="92"/>
    </row>
    <row r="126" spans="1:20" x14ac:dyDescent="0.25">
      <c r="A126" s="33"/>
      <c r="B126" s="34" t="s">
        <v>328</v>
      </c>
      <c r="C126" s="72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92"/>
      <c r="P126" s="92"/>
      <c r="Q126" s="92"/>
      <c r="R126" s="92"/>
      <c r="S126" s="92"/>
      <c r="T126" s="92"/>
    </row>
    <row r="127" spans="1:20" x14ac:dyDescent="0.25">
      <c r="A127" s="33"/>
      <c r="B127" s="34" t="s">
        <v>327</v>
      </c>
      <c r="C127" s="72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92"/>
      <c r="P127" s="92"/>
      <c r="Q127" s="92"/>
      <c r="R127" s="92"/>
      <c r="S127" s="92"/>
      <c r="T127" s="92"/>
    </row>
    <row r="128" spans="1:20" x14ac:dyDescent="0.25">
      <c r="A128" s="33"/>
      <c r="B128" s="34" t="s">
        <v>329</v>
      </c>
      <c r="C128" s="72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92"/>
      <c r="P128" s="92"/>
      <c r="Q128" s="92"/>
      <c r="R128" s="92"/>
      <c r="S128" s="92"/>
      <c r="T128" s="92"/>
    </row>
    <row r="129" spans="1:20" x14ac:dyDescent="0.25">
      <c r="A129" s="33"/>
      <c r="B129" s="34" t="s">
        <v>330</v>
      </c>
      <c r="C129" s="72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92"/>
      <c r="P129" s="92"/>
      <c r="Q129" s="92"/>
      <c r="R129" s="92"/>
      <c r="S129" s="92"/>
      <c r="T129" s="92"/>
    </row>
    <row r="130" spans="1:20" ht="14.25" customHeight="1" x14ac:dyDescent="0.25">
      <c r="A130" s="33"/>
      <c r="B130" s="34" t="s">
        <v>331</v>
      </c>
      <c r="C130" s="72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26" t="s">
        <v>38</v>
      </c>
      <c r="P130" s="27">
        <v>2.95</v>
      </c>
      <c r="Q130" s="27">
        <v>9.36</v>
      </c>
      <c r="R130" s="27">
        <v>18.61</v>
      </c>
      <c r="S130" s="27">
        <v>170</v>
      </c>
      <c r="T130" s="27" t="s">
        <v>15</v>
      </c>
    </row>
    <row r="131" spans="1:20" x14ac:dyDescent="0.25">
      <c r="A131" s="33"/>
      <c r="B131" s="34" t="s">
        <v>332</v>
      </c>
      <c r="C131" s="72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26"/>
      <c r="P131" s="27"/>
      <c r="Q131" s="27"/>
      <c r="R131" s="27"/>
      <c r="S131" s="27"/>
      <c r="T131" s="27"/>
    </row>
    <row r="132" spans="1:20" x14ac:dyDescent="0.25">
      <c r="A132" s="46"/>
      <c r="B132" s="112" t="s">
        <v>333</v>
      </c>
      <c r="C132" s="46"/>
      <c r="D132" s="58"/>
      <c r="E132" s="58"/>
      <c r="F132" s="80"/>
      <c r="G132" s="80"/>
      <c r="H132" s="80"/>
      <c r="I132" s="80"/>
      <c r="J132" s="58"/>
      <c r="K132" s="58"/>
      <c r="L132" s="58"/>
      <c r="M132" s="80"/>
      <c r="N132" s="24"/>
      <c r="O132" s="26"/>
      <c r="P132" s="27"/>
      <c r="Q132" s="27"/>
      <c r="R132" s="27"/>
      <c r="S132" s="27"/>
      <c r="T132" s="27"/>
    </row>
    <row r="133" spans="1:20" x14ac:dyDescent="0.25">
      <c r="A133" s="58" t="s">
        <v>397</v>
      </c>
      <c r="B133" s="33" t="s">
        <v>398</v>
      </c>
      <c r="C133" s="24">
        <v>48</v>
      </c>
      <c r="D133" s="59">
        <v>7.2</v>
      </c>
      <c r="E133" s="59">
        <v>7.6</v>
      </c>
      <c r="F133" s="59">
        <v>12.9</v>
      </c>
      <c r="G133" s="59">
        <v>147.9</v>
      </c>
      <c r="H133" s="59">
        <v>80</v>
      </c>
      <c r="I133" s="59">
        <v>0</v>
      </c>
      <c r="J133" s="59">
        <v>0</v>
      </c>
      <c r="K133" s="59">
        <v>0.5</v>
      </c>
      <c r="L133" s="59">
        <v>0</v>
      </c>
      <c r="M133" s="59">
        <v>0</v>
      </c>
      <c r="N133" s="59">
        <v>26</v>
      </c>
      <c r="O133" s="26" t="s">
        <v>29</v>
      </c>
      <c r="P133" s="27">
        <v>6.4</v>
      </c>
      <c r="Q133" s="27">
        <v>11.23</v>
      </c>
      <c r="R133" s="27">
        <v>33.92</v>
      </c>
      <c r="S133" s="27">
        <v>262.95</v>
      </c>
      <c r="T133" s="27">
        <v>1.23</v>
      </c>
    </row>
    <row r="134" spans="1:20" x14ac:dyDescent="0.25">
      <c r="A134" s="58" t="s">
        <v>373</v>
      </c>
      <c r="B134" s="33" t="s">
        <v>229</v>
      </c>
      <c r="C134" s="58">
        <v>200</v>
      </c>
      <c r="D134" s="73">
        <v>0</v>
      </c>
      <c r="E134" s="73">
        <v>0</v>
      </c>
      <c r="F134" s="73">
        <v>18</v>
      </c>
      <c r="G134" s="73">
        <v>60</v>
      </c>
      <c r="H134" s="73">
        <v>29.5</v>
      </c>
      <c r="I134" s="73">
        <v>0.8</v>
      </c>
      <c r="J134" s="73">
        <v>0.05</v>
      </c>
      <c r="K134" s="73">
        <v>0.04</v>
      </c>
      <c r="L134" s="73">
        <v>0</v>
      </c>
      <c r="M134" s="73">
        <v>15</v>
      </c>
      <c r="N134" s="73">
        <v>3.67</v>
      </c>
      <c r="O134" s="26"/>
      <c r="P134" s="27"/>
      <c r="Q134" s="27"/>
      <c r="R134" s="27"/>
      <c r="S134" s="27"/>
      <c r="T134" s="27"/>
    </row>
    <row r="135" spans="1:20" x14ac:dyDescent="0.25">
      <c r="A135" s="34"/>
      <c r="B135" s="34" t="s">
        <v>374</v>
      </c>
      <c r="C135" s="27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28"/>
      <c r="P135" s="28"/>
      <c r="Q135" s="28"/>
      <c r="R135" s="28"/>
      <c r="S135" s="28"/>
      <c r="T135" s="28"/>
    </row>
    <row r="136" spans="1:20" x14ac:dyDescent="0.25">
      <c r="A136" s="34"/>
      <c r="B136" s="34" t="s">
        <v>375</v>
      </c>
      <c r="C136" s="27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28"/>
      <c r="P136" s="28"/>
      <c r="Q136" s="28"/>
      <c r="R136" s="28"/>
      <c r="S136" s="28"/>
      <c r="T136" s="28"/>
    </row>
    <row r="137" spans="1:20" x14ac:dyDescent="0.25">
      <c r="A137" s="33" t="s">
        <v>392</v>
      </c>
      <c r="B137" s="33" t="s">
        <v>376</v>
      </c>
      <c r="C137" s="58">
        <v>185</v>
      </c>
      <c r="D137" s="73">
        <v>0</v>
      </c>
      <c r="E137" s="73">
        <v>0.37</v>
      </c>
      <c r="F137" s="73">
        <v>14.99</v>
      </c>
      <c r="G137" s="73">
        <v>44</v>
      </c>
      <c r="H137" s="73">
        <v>62.9</v>
      </c>
      <c r="I137" s="73">
        <v>10.050000000000001</v>
      </c>
      <c r="J137" s="73">
        <v>0.49</v>
      </c>
      <c r="K137" s="73">
        <v>1</v>
      </c>
      <c r="L137" s="73">
        <v>0</v>
      </c>
      <c r="M137" s="73">
        <v>90</v>
      </c>
      <c r="N137" s="62">
        <v>0</v>
      </c>
      <c r="O137" s="28"/>
      <c r="P137" s="28"/>
      <c r="Q137" s="28"/>
      <c r="R137" s="28"/>
      <c r="S137" s="28"/>
      <c r="T137" s="28"/>
    </row>
    <row r="138" spans="1:20" x14ac:dyDescent="0.25">
      <c r="A138" s="92"/>
      <c r="B138" s="122" t="s">
        <v>195</v>
      </c>
      <c r="C138" s="72"/>
      <c r="D138" s="157">
        <f>SUM(D130:D137)</f>
        <v>7.2</v>
      </c>
      <c r="E138" s="157">
        <f>SUM(E130:E137)</f>
        <v>7.97</v>
      </c>
      <c r="F138" s="157">
        <f>SUM(F130:F137)</f>
        <v>45.89</v>
      </c>
      <c r="G138" s="73">
        <f>SUM(G125:G137)</f>
        <v>628.9</v>
      </c>
      <c r="H138" s="73"/>
      <c r="I138" s="73"/>
      <c r="J138" s="73"/>
      <c r="K138" s="73"/>
      <c r="L138" s="73"/>
      <c r="M138" s="73">
        <f>SUM(M130:M137)</f>
        <v>105</v>
      </c>
      <c r="N138" s="73"/>
      <c r="O138" s="29">
        <f t="shared" ref="O138:T138" si="9">SUM(O130:O134)</f>
        <v>0</v>
      </c>
      <c r="P138" s="29">
        <f t="shared" si="9"/>
        <v>9.3500000000000014</v>
      </c>
      <c r="Q138" s="29">
        <f t="shared" si="9"/>
        <v>20.59</v>
      </c>
      <c r="R138" s="29">
        <f t="shared" si="9"/>
        <v>52.53</v>
      </c>
      <c r="S138" s="29">
        <f t="shared" si="9"/>
        <v>432.95</v>
      </c>
      <c r="T138" s="29">
        <f t="shared" si="9"/>
        <v>1.23</v>
      </c>
    </row>
    <row r="139" spans="1:20" x14ac:dyDescent="0.25">
      <c r="A139" s="169" t="s">
        <v>18</v>
      </c>
      <c r="B139" s="169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</row>
    <row r="140" spans="1:20" x14ac:dyDescent="0.25">
      <c r="A140" s="58" t="s">
        <v>135</v>
      </c>
      <c r="B140" s="111" t="s">
        <v>161</v>
      </c>
      <c r="C140" s="39" t="s">
        <v>210</v>
      </c>
      <c r="D140" s="24">
        <v>0.55000000000000004</v>
      </c>
      <c r="E140" s="24">
        <v>0.1</v>
      </c>
      <c r="F140" s="24">
        <v>1.9</v>
      </c>
      <c r="G140" s="24">
        <v>21.5</v>
      </c>
      <c r="H140" s="59">
        <v>16</v>
      </c>
      <c r="I140" s="59">
        <v>0</v>
      </c>
      <c r="J140" s="59">
        <v>0</v>
      </c>
      <c r="K140" s="59">
        <v>0.4</v>
      </c>
      <c r="L140" s="59">
        <v>0.2</v>
      </c>
      <c r="M140" s="59">
        <v>15.17</v>
      </c>
      <c r="N140" s="59">
        <v>0</v>
      </c>
      <c r="O140" s="39" t="s">
        <v>19</v>
      </c>
      <c r="P140" s="24">
        <v>1.1000000000000001</v>
      </c>
      <c r="Q140" s="24">
        <v>0.2</v>
      </c>
      <c r="R140" s="24">
        <v>3.8</v>
      </c>
      <c r="S140" s="59">
        <v>22</v>
      </c>
      <c r="T140" s="24">
        <v>17.5</v>
      </c>
    </row>
    <row r="141" spans="1:20" x14ac:dyDescent="0.25">
      <c r="A141" s="40"/>
      <c r="B141" s="41" t="s">
        <v>93</v>
      </c>
      <c r="C141" s="42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51"/>
      <c r="P141" s="28"/>
      <c r="Q141" s="28"/>
      <c r="R141" s="28"/>
      <c r="S141" s="28"/>
      <c r="T141" s="28"/>
    </row>
    <row r="142" spans="1:20" x14ac:dyDescent="0.25">
      <c r="A142" s="40"/>
      <c r="B142" s="41" t="s">
        <v>94</v>
      </c>
      <c r="C142" s="42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51"/>
      <c r="P142" s="28"/>
      <c r="Q142" s="28"/>
      <c r="R142" s="28"/>
      <c r="S142" s="28"/>
      <c r="T142" s="28"/>
    </row>
    <row r="143" spans="1:20" x14ac:dyDescent="0.25">
      <c r="A143" s="58" t="s">
        <v>123</v>
      </c>
      <c r="B143" s="33" t="s">
        <v>173</v>
      </c>
      <c r="C143" s="35">
        <v>250</v>
      </c>
      <c r="D143" s="35">
        <v>5.49</v>
      </c>
      <c r="E143" s="35">
        <v>5.28</v>
      </c>
      <c r="F143" s="35">
        <v>16.329999999999998</v>
      </c>
      <c r="G143" s="35">
        <v>134.75</v>
      </c>
      <c r="H143" s="35">
        <v>38.08</v>
      </c>
      <c r="I143" s="35">
        <v>35.299999999999997</v>
      </c>
      <c r="J143" s="35">
        <v>87.18</v>
      </c>
      <c r="K143" s="35">
        <v>2.0299999999999998</v>
      </c>
      <c r="L143" s="35">
        <v>0.23</v>
      </c>
      <c r="M143" s="35">
        <v>5.81</v>
      </c>
      <c r="N143" s="60">
        <v>0</v>
      </c>
      <c r="O143" s="51"/>
      <c r="P143" s="28"/>
      <c r="Q143" s="28"/>
      <c r="R143" s="28"/>
      <c r="S143" s="28"/>
      <c r="T143" s="28"/>
    </row>
    <row r="144" spans="1:20" x14ac:dyDescent="0.25">
      <c r="A144" s="58"/>
      <c r="B144" s="34" t="s">
        <v>272</v>
      </c>
      <c r="C144" s="37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51"/>
      <c r="P144" s="28"/>
      <c r="Q144" s="28"/>
      <c r="R144" s="28"/>
      <c r="S144" s="28"/>
      <c r="T144" s="28"/>
    </row>
    <row r="145" spans="1:20" x14ac:dyDescent="0.25">
      <c r="A145" s="34"/>
      <c r="B145" s="34" t="s">
        <v>273</v>
      </c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123"/>
      <c r="O145" s="51"/>
      <c r="P145" s="28"/>
      <c r="Q145" s="28"/>
      <c r="R145" s="28"/>
      <c r="S145" s="28"/>
      <c r="T145" s="28"/>
    </row>
    <row r="146" spans="1:20" x14ac:dyDescent="0.25">
      <c r="A146" s="34"/>
      <c r="B146" s="34" t="s">
        <v>62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123"/>
      <c r="O146" s="51"/>
      <c r="P146" s="28"/>
      <c r="Q146" s="28"/>
      <c r="R146" s="28"/>
      <c r="S146" s="28"/>
      <c r="T146" s="28"/>
    </row>
    <row r="147" spans="1:20" x14ac:dyDescent="0.25">
      <c r="A147" s="34"/>
      <c r="B147" s="34" t="s">
        <v>275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123"/>
      <c r="O147" s="51"/>
      <c r="P147" s="28"/>
      <c r="Q147" s="28"/>
      <c r="R147" s="28"/>
      <c r="S147" s="28"/>
      <c r="T147" s="28"/>
    </row>
    <row r="148" spans="1:20" x14ac:dyDescent="0.25">
      <c r="A148" s="34"/>
      <c r="B148" s="34" t="s">
        <v>274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123"/>
      <c r="O148" s="51"/>
      <c r="P148" s="28"/>
      <c r="Q148" s="28"/>
      <c r="R148" s="28"/>
      <c r="S148" s="28"/>
      <c r="T148" s="28"/>
    </row>
    <row r="149" spans="1:20" ht="16.5" customHeight="1" x14ac:dyDescent="0.25">
      <c r="A149" s="34"/>
      <c r="B149" s="34" t="s">
        <v>80</v>
      </c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60"/>
      <c r="O149" s="35" t="s">
        <v>20</v>
      </c>
      <c r="P149" s="35">
        <v>32.39</v>
      </c>
      <c r="Q149" s="35">
        <v>9.84</v>
      </c>
      <c r="R149" s="35">
        <v>152.44</v>
      </c>
      <c r="S149" s="35">
        <v>827.75</v>
      </c>
      <c r="T149" s="60">
        <v>0</v>
      </c>
    </row>
    <row r="150" spans="1:20" x14ac:dyDescent="0.25">
      <c r="A150" s="34"/>
      <c r="B150" s="34" t="s">
        <v>50</v>
      </c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58"/>
      <c r="O150" s="58"/>
      <c r="P150" s="58"/>
      <c r="Q150" s="58"/>
      <c r="R150" s="58"/>
      <c r="S150" s="58"/>
      <c r="T150" s="58"/>
    </row>
    <row r="151" spans="1:20" x14ac:dyDescent="0.25">
      <c r="A151" s="67" t="s">
        <v>244</v>
      </c>
      <c r="B151" s="33" t="s">
        <v>245</v>
      </c>
      <c r="C151" s="58">
        <v>100</v>
      </c>
      <c r="D151" s="73">
        <v>21</v>
      </c>
      <c r="E151" s="73">
        <v>13.6</v>
      </c>
      <c r="F151" s="73">
        <v>0</v>
      </c>
      <c r="G151" s="73">
        <v>206.25</v>
      </c>
      <c r="H151" s="73">
        <v>39</v>
      </c>
      <c r="I151" s="73">
        <v>20</v>
      </c>
      <c r="J151" s="73">
        <v>143</v>
      </c>
      <c r="K151" s="73">
        <v>1.8</v>
      </c>
      <c r="L151" s="73">
        <v>0.04</v>
      </c>
      <c r="M151" s="73">
        <v>0</v>
      </c>
      <c r="N151" s="73">
        <v>20</v>
      </c>
      <c r="O151" s="58"/>
      <c r="P151" s="58"/>
      <c r="Q151" s="58"/>
      <c r="R151" s="58"/>
      <c r="S151" s="58"/>
      <c r="T151" s="58"/>
    </row>
    <row r="152" spans="1:20" x14ac:dyDescent="0.25">
      <c r="A152" s="27"/>
      <c r="B152" s="44" t="s">
        <v>246</v>
      </c>
      <c r="C152" s="43"/>
      <c r="D152" s="98"/>
      <c r="E152" s="98"/>
      <c r="F152" s="98"/>
      <c r="G152" s="99"/>
      <c r="H152" s="99"/>
      <c r="I152" s="99"/>
      <c r="J152" s="99"/>
      <c r="K152" s="99"/>
      <c r="L152" s="99"/>
      <c r="M152" s="98"/>
      <c r="N152" s="98"/>
      <c r="O152" s="58"/>
      <c r="P152" s="58"/>
      <c r="Q152" s="58"/>
      <c r="R152" s="58"/>
      <c r="S152" s="58"/>
      <c r="T152" s="58"/>
    </row>
    <row r="153" spans="1:20" x14ac:dyDescent="0.25">
      <c r="A153" s="27"/>
      <c r="B153" s="34" t="s">
        <v>103</v>
      </c>
      <c r="C153" s="27"/>
      <c r="D153" s="62"/>
      <c r="E153" s="62"/>
      <c r="F153" s="62"/>
      <c r="G153" s="100"/>
      <c r="H153" s="100"/>
      <c r="I153" s="100"/>
      <c r="J153" s="100"/>
      <c r="K153" s="100"/>
      <c r="L153" s="100"/>
      <c r="M153" s="62"/>
      <c r="N153" s="62"/>
      <c r="O153" s="58"/>
      <c r="P153" s="58"/>
      <c r="Q153" s="58"/>
      <c r="R153" s="58"/>
      <c r="S153" s="58"/>
      <c r="T153" s="58"/>
    </row>
    <row r="154" spans="1:20" x14ac:dyDescent="0.25">
      <c r="A154" s="27"/>
      <c r="B154" s="34" t="s">
        <v>50</v>
      </c>
      <c r="C154" s="27"/>
      <c r="D154" s="62"/>
      <c r="E154" s="62"/>
      <c r="F154" s="62"/>
      <c r="G154" s="100"/>
      <c r="H154" s="100"/>
      <c r="I154" s="100"/>
      <c r="J154" s="100"/>
      <c r="K154" s="100"/>
      <c r="L154" s="100"/>
      <c r="M154" s="62"/>
      <c r="N154" s="62"/>
      <c r="O154" s="58"/>
      <c r="P154" s="58"/>
      <c r="Q154" s="58"/>
      <c r="R154" s="58"/>
      <c r="S154" s="58"/>
      <c r="T154" s="58"/>
    </row>
    <row r="155" spans="1:20" x14ac:dyDescent="0.25">
      <c r="A155" s="58" t="s">
        <v>271</v>
      </c>
      <c r="B155" s="33" t="s">
        <v>276</v>
      </c>
      <c r="C155" s="58">
        <v>150</v>
      </c>
      <c r="D155" s="58">
        <v>2.29</v>
      </c>
      <c r="E155" s="58">
        <v>11</v>
      </c>
      <c r="F155" s="58">
        <v>14.44</v>
      </c>
      <c r="G155" s="73">
        <v>166</v>
      </c>
      <c r="H155" s="73">
        <v>23.9</v>
      </c>
      <c r="I155" s="73">
        <v>27.8</v>
      </c>
      <c r="J155" s="73">
        <v>61.8</v>
      </c>
      <c r="K155" s="73">
        <v>0.98</v>
      </c>
      <c r="L155" s="73">
        <v>7.0000000000000007E-2</v>
      </c>
      <c r="M155" s="58">
        <v>8.67</v>
      </c>
      <c r="N155" s="73">
        <v>31</v>
      </c>
      <c r="O155" s="24" t="s">
        <v>20</v>
      </c>
      <c r="P155" s="58">
        <v>28</v>
      </c>
      <c r="Q155" s="58">
        <v>37.200000000000003</v>
      </c>
      <c r="R155" s="58">
        <v>33.1</v>
      </c>
      <c r="S155" s="73">
        <v>477</v>
      </c>
      <c r="T155" s="77">
        <v>12.6</v>
      </c>
    </row>
    <row r="156" spans="1:20" x14ac:dyDescent="0.25">
      <c r="A156" s="34"/>
      <c r="B156" s="34" t="s">
        <v>115</v>
      </c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78"/>
      <c r="P156" s="38"/>
      <c r="Q156" s="38"/>
      <c r="R156" s="38"/>
      <c r="S156" s="38"/>
      <c r="T156" s="38"/>
    </row>
    <row r="157" spans="1:20" x14ac:dyDescent="0.25">
      <c r="A157" s="34"/>
      <c r="B157" s="34" t="s">
        <v>268</v>
      </c>
      <c r="C157" s="27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38"/>
      <c r="P157" s="38"/>
      <c r="Q157" s="38"/>
      <c r="R157" s="38"/>
      <c r="S157" s="38"/>
      <c r="T157" s="38"/>
    </row>
    <row r="158" spans="1:20" x14ac:dyDescent="0.25">
      <c r="A158" s="34"/>
      <c r="B158" s="34" t="s">
        <v>267</v>
      </c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8"/>
      <c r="P158" s="28"/>
      <c r="Q158" s="28"/>
      <c r="R158" s="28"/>
      <c r="S158" s="28"/>
      <c r="T158" s="28"/>
    </row>
    <row r="159" spans="1:20" x14ac:dyDescent="0.25">
      <c r="A159" s="34"/>
      <c r="B159" s="34" t="s">
        <v>269</v>
      </c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8"/>
      <c r="P159" s="28"/>
      <c r="Q159" s="28"/>
      <c r="R159" s="28"/>
      <c r="S159" s="28"/>
      <c r="T159" s="28"/>
    </row>
    <row r="160" spans="1:20" x14ac:dyDescent="0.25">
      <c r="A160" s="34"/>
      <c r="B160" s="34" t="s">
        <v>270</v>
      </c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8"/>
      <c r="P160" s="28"/>
      <c r="Q160" s="28"/>
      <c r="R160" s="28"/>
      <c r="S160" s="28"/>
      <c r="T160" s="28"/>
    </row>
    <row r="161" spans="1:21" x14ac:dyDescent="0.25">
      <c r="A161" s="34"/>
      <c r="B161" s="34" t="s">
        <v>124</v>
      </c>
      <c r="C161" s="27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79"/>
      <c r="P161" s="79"/>
      <c r="Q161" s="79"/>
      <c r="R161" s="79"/>
      <c r="S161" s="79"/>
      <c r="T161" s="79"/>
    </row>
    <row r="162" spans="1:21" ht="16.5" customHeight="1" x14ac:dyDescent="0.25">
      <c r="A162" s="34"/>
      <c r="B162" s="34" t="s">
        <v>63</v>
      </c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8"/>
      <c r="P162" s="28"/>
      <c r="Q162" s="28"/>
      <c r="R162" s="28"/>
      <c r="S162" s="28"/>
      <c r="T162" s="28"/>
      <c r="U162" s="11"/>
    </row>
    <row r="163" spans="1:21" ht="25.5" x14ac:dyDescent="0.25">
      <c r="A163" s="58" t="s">
        <v>83</v>
      </c>
      <c r="B163" s="33" t="s">
        <v>26</v>
      </c>
      <c r="C163" s="58">
        <v>200</v>
      </c>
      <c r="D163" s="58">
        <v>4.51</v>
      </c>
      <c r="E163" s="58">
        <v>1.1399999999999999</v>
      </c>
      <c r="F163" s="58">
        <v>7.71</v>
      </c>
      <c r="G163" s="58">
        <v>114.66</v>
      </c>
      <c r="H163" s="58">
        <v>112.55</v>
      </c>
      <c r="I163" s="58">
        <v>99.08</v>
      </c>
      <c r="J163" s="58">
        <v>185.54</v>
      </c>
      <c r="K163" s="58">
        <v>18.420000000000002</v>
      </c>
      <c r="L163" s="58">
        <v>0.01</v>
      </c>
      <c r="M163" s="58">
        <v>3.67</v>
      </c>
      <c r="N163" s="58">
        <v>0.01</v>
      </c>
      <c r="O163" s="58" t="s">
        <v>16</v>
      </c>
      <c r="P163" s="58">
        <v>4.51</v>
      </c>
      <c r="Q163" s="58">
        <v>1.1399999999999999</v>
      </c>
      <c r="R163" s="58">
        <v>7.71</v>
      </c>
      <c r="S163" s="58">
        <v>57.33</v>
      </c>
      <c r="T163" s="58">
        <v>3.67</v>
      </c>
      <c r="U163" s="11"/>
    </row>
    <row r="164" spans="1:21" x14ac:dyDescent="0.25">
      <c r="A164" s="34"/>
      <c r="B164" s="34" t="s">
        <v>84</v>
      </c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11"/>
    </row>
    <row r="165" spans="1:21" x14ac:dyDescent="0.25">
      <c r="A165" s="34"/>
      <c r="B165" s="34" t="s">
        <v>85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11"/>
    </row>
    <row r="166" spans="1:21" x14ac:dyDescent="0.25">
      <c r="A166" s="34"/>
      <c r="B166" s="34" t="s">
        <v>86</v>
      </c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11"/>
    </row>
    <row r="167" spans="1:21" x14ac:dyDescent="0.25">
      <c r="A167" s="34"/>
      <c r="B167" s="34" t="s">
        <v>77</v>
      </c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</row>
    <row r="168" spans="1:21" x14ac:dyDescent="0.25">
      <c r="A168" s="92" t="s">
        <v>400</v>
      </c>
      <c r="B168" s="33" t="s">
        <v>180</v>
      </c>
      <c r="C168" s="58">
        <v>30</v>
      </c>
      <c r="D168" s="58">
        <v>2.2000000000000002</v>
      </c>
      <c r="E168" s="58">
        <v>0.9</v>
      </c>
      <c r="F168" s="58">
        <v>15.4</v>
      </c>
      <c r="G168" s="58">
        <v>75</v>
      </c>
      <c r="H168" s="124"/>
      <c r="I168" s="124"/>
      <c r="J168" s="124"/>
      <c r="K168" s="124"/>
      <c r="L168" s="124"/>
      <c r="M168" s="124"/>
      <c r="N168" s="124"/>
      <c r="O168" s="27"/>
      <c r="P168" s="27"/>
      <c r="Q168" s="27"/>
      <c r="R168" s="27"/>
      <c r="S168" s="27"/>
      <c r="T168" s="27"/>
    </row>
    <row r="169" spans="1:21" x14ac:dyDescent="0.25">
      <c r="A169" s="92" t="s">
        <v>87</v>
      </c>
      <c r="B169" s="33" t="s">
        <v>399</v>
      </c>
      <c r="C169" s="72" t="s">
        <v>216</v>
      </c>
      <c r="D169" s="73">
        <v>2.7</v>
      </c>
      <c r="E169" s="73">
        <v>0.5</v>
      </c>
      <c r="F169" s="73">
        <v>19.7</v>
      </c>
      <c r="G169" s="73">
        <v>86</v>
      </c>
      <c r="H169" s="61"/>
      <c r="I169" s="61"/>
      <c r="J169" s="61"/>
      <c r="K169" s="61"/>
      <c r="L169" s="61"/>
      <c r="M169" s="61">
        <v>0</v>
      </c>
      <c r="N169" s="61"/>
      <c r="O169" s="72" t="s">
        <v>81</v>
      </c>
      <c r="P169" s="58">
        <v>3.3</v>
      </c>
      <c r="Q169" s="58">
        <v>0.48</v>
      </c>
      <c r="R169" s="58">
        <v>16.7</v>
      </c>
      <c r="S169" s="58">
        <v>83.24</v>
      </c>
      <c r="T169" s="73">
        <v>0</v>
      </c>
    </row>
    <row r="170" spans="1:21" x14ac:dyDescent="0.25">
      <c r="A170" s="45"/>
      <c r="B170" s="58" t="s">
        <v>17</v>
      </c>
      <c r="C170" s="125" t="s">
        <v>335</v>
      </c>
      <c r="D170" s="66">
        <f>SUM(D140:D169)</f>
        <v>38.74</v>
      </c>
      <c r="E170" s="66">
        <f>SUM(E140:E169)</f>
        <v>32.520000000000003</v>
      </c>
      <c r="F170" s="66">
        <f>SUM(F140:F169)</f>
        <v>75.47999999999999</v>
      </c>
      <c r="G170" s="66">
        <f>SUM(G140:G169)</f>
        <v>804.16</v>
      </c>
      <c r="H170" s="66"/>
      <c r="I170" s="66"/>
      <c r="J170" s="66"/>
      <c r="K170" s="66"/>
      <c r="L170" s="66"/>
      <c r="M170" s="66">
        <f>SUM(M140:M169)</f>
        <v>33.32</v>
      </c>
      <c r="N170" s="66"/>
      <c r="O170" s="52">
        <f t="shared" ref="O170:T170" si="10">SUM(O140:O169)</f>
        <v>0</v>
      </c>
      <c r="P170" s="52">
        <f t="shared" si="10"/>
        <v>69.3</v>
      </c>
      <c r="Q170" s="52">
        <f t="shared" si="10"/>
        <v>48.86</v>
      </c>
      <c r="R170" s="52">
        <f t="shared" si="10"/>
        <v>213.75</v>
      </c>
      <c r="S170" s="52">
        <f t="shared" si="10"/>
        <v>1467.32</v>
      </c>
      <c r="T170" s="52">
        <f t="shared" si="10"/>
        <v>33.770000000000003</v>
      </c>
    </row>
    <row r="171" spans="1:21" x14ac:dyDescent="0.25">
      <c r="A171" s="176" t="s">
        <v>23</v>
      </c>
      <c r="B171" s="176"/>
      <c r="C171" s="176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</row>
    <row r="172" spans="1:21" x14ac:dyDescent="0.25">
      <c r="A172" s="58" t="s">
        <v>370</v>
      </c>
      <c r="B172" s="22" t="s">
        <v>369</v>
      </c>
      <c r="C172" s="72" t="s">
        <v>215</v>
      </c>
      <c r="D172" s="73">
        <v>1.28</v>
      </c>
      <c r="E172" s="73">
        <v>3.36</v>
      </c>
      <c r="F172" s="73">
        <v>13.7</v>
      </c>
      <c r="G172" s="73">
        <v>90.16</v>
      </c>
      <c r="H172" s="73"/>
      <c r="I172" s="73"/>
      <c r="J172" s="73"/>
      <c r="K172" s="73"/>
      <c r="L172" s="73"/>
      <c r="M172" s="73" t="s">
        <v>15</v>
      </c>
      <c r="N172" s="73"/>
      <c r="O172" s="26" t="s">
        <v>36</v>
      </c>
      <c r="P172" s="27">
        <v>5.9</v>
      </c>
      <c r="Q172" s="27">
        <v>4.7</v>
      </c>
      <c r="R172" s="27">
        <v>75</v>
      </c>
      <c r="S172" s="27">
        <v>366</v>
      </c>
      <c r="T172" s="27" t="s">
        <v>15</v>
      </c>
    </row>
    <row r="173" spans="1:21" x14ac:dyDescent="0.25">
      <c r="A173" s="58" t="s">
        <v>106</v>
      </c>
      <c r="B173" s="22" t="s">
        <v>172</v>
      </c>
      <c r="C173" s="24">
        <v>200</v>
      </c>
      <c r="D173" s="59">
        <v>3.52</v>
      </c>
      <c r="E173" s="59">
        <v>3.72</v>
      </c>
      <c r="F173" s="59">
        <v>25.49</v>
      </c>
      <c r="G173" s="59">
        <v>145.19999999999999</v>
      </c>
      <c r="H173" s="59">
        <v>122</v>
      </c>
      <c r="I173" s="59">
        <v>14</v>
      </c>
      <c r="J173" s="59">
        <v>90</v>
      </c>
      <c r="K173" s="59">
        <v>0.56000000000000005</v>
      </c>
      <c r="L173" s="59">
        <v>0.04</v>
      </c>
      <c r="M173" s="59">
        <v>1.3</v>
      </c>
      <c r="N173" s="59">
        <v>0.01</v>
      </c>
      <c r="O173" s="26"/>
      <c r="P173" s="27"/>
      <c r="Q173" s="27"/>
      <c r="R173" s="27"/>
      <c r="S173" s="27"/>
      <c r="T173" s="27"/>
    </row>
    <row r="174" spans="1:21" x14ac:dyDescent="0.25">
      <c r="A174" s="58"/>
      <c r="B174" s="116" t="s">
        <v>107</v>
      </c>
      <c r="C174" s="28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26"/>
      <c r="P174" s="27"/>
      <c r="Q174" s="27"/>
      <c r="R174" s="27"/>
      <c r="S174" s="27"/>
      <c r="T174" s="27"/>
    </row>
    <row r="175" spans="1:21" x14ac:dyDescent="0.25">
      <c r="A175" s="27"/>
      <c r="B175" s="116" t="s">
        <v>108</v>
      </c>
      <c r="C175" s="28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26"/>
      <c r="P175" s="27"/>
      <c r="Q175" s="27"/>
      <c r="R175" s="27"/>
      <c r="S175" s="27"/>
      <c r="T175" s="27"/>
    </row>
    <row r="176" spans="1:21" x14ac:dyDescent="0.25">
      <c r="A176" s="27"/>
      <c r="B176" s="116" t="s">
        <v>109</v>
      </c>
      <c r="C176" s="28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26"/>
      <c r="P176" s="27"/>
      <c r="Q176" s="27"/>
      <c r="R176" s="27"/>
      <c r="S176" s="27"/>
      <c r="T176" s="27"/>
    </row>
    <row r="177" spans="1:20" x14ac:dyDescent="0.25">
      <c r="A177" s="24"/>
      <c r="B177" s="58" t="s">
        <v>17</v>
      </c>
      <c r="C177" s="30"/>
      <c r="D177" s="73">
        <f>SUM(D172:D174)</f>
        <v>4.8</v>
      </c>
      <c r="E177" s="73">
        <f>SUM(E172:E173)</f>
        <v>7.08</v>
      </c>
      <c r="F177" s="73">
        <f>SUM(F172:F173)</f>
        <v>39.19</v>
      </c>
      <c r="G177" s="73">
        <f>SUM(G172:G173)</f>
        <v>235.35999999999999</v>
      </c>
      <c r="H177" s="73"/>
      <c r="I177" s="73"/>
      <c r="J177" s="73"/>
      <c r="K177" s="73"/>
      <c r="L177" s="73"/>
      <c r="M177" s="73">
        <f>SUM(M172:M173)</f>
        <v>1.3</v>
      </c>
      <c r="N177" s="73"/>
      <c r="O177" s="29">
        <f t="shared" ref="O177:T177" si="11">SUM(O172:O173)</f>
        <v>0</v>
      </c>
      <c r="P177" s="29">
        <f t="shared" si="11"/>
        <v>5.9</v>
      </c>
      <c r="Q177" s="29">
        <f t="shared" si="11"/>
        <v>4.7</v>
      </c>
      <c r="R177" s="29">
        <f t="shared" si="11"/>
        <v>75</v>
      </c>
      <c r="S177" s="29">
        <f t="shared" si="11"/>
        <v>366</v>
      </c>
      <c r="T177" s="29">
        <f t="shared" si="11"/>
        <v>0</v>
      </c>
    </row>
    <row r="178" spans="1:20" ht="15.75" thickBot="1" x14ac:dyDescent="0.3">
      <c r="A178" s="24"/>
      <c r="B178" s="58" t="s">
        <v>46</v>
      </c>
      <c r="C178" s="30"/>
      <c r="D178" s="73">
        <f>D138+D170+D177</f>
        <v>50.74</v>
      </c>
      <c r="E178" s="73">
        <f>E138+E170+E177</f>
        <v>47.57</v>
      </c>
      <c r="F178" s="73">
        <f>F138+F170+F177</f>
        <v>160.56</v>
      </c>
      <c r="G178" s="73">
        <f>G138+G170+G177</f>
        <v>1668.4199999999998</v>
      </c>
      <c r="H178" s="73"/>
      <c r="I178" s="73"/>
      <c r="J178" s="73"/>
      <c r="K178" s="73"/>
      <c r="L178" s="73"/>
      <c r="M178" s="73">
        <f>M138+M170+M177</f>
        <v>139.62</v>
      </c>
      <c r="N178" s="73"/>
      <c r="O178" s="29"/>
      <c r="P178" s="29"/>
      <c r="Q178" s="29"/>
      <c r="R178" s="29"/>
      <c r="S178" s="29"/>
      <c r="T178" s="29"/>
    </row>
    <row r="179" spans="1:20" ht="23.25" customHeight="1" thickBot="1" x14ac:dyDescent="0.3">
      <c r="A179" s="158" t="s">
        <v>154</v>
      </c>
      <c r="B179" s="159"/>
      <c r="C179" s="159"/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60"/>
    </row>
    <row r="180" spans="1:20" ht="15" customHeight="1" x14ac:dyDescent="0.25">
      <c r="A180" s="171" t="s">
        <v>27</v>
      </c>
      <c r="B180" s="172"/>
      <c r="C180" s="172"/>
      <c r="D180" s="172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3"/>
    </row>
    <row r="181" spans="1:20" ht="25.5" x14ac:dyDescent="0.25">
      <c r="A181" s="46" t="s">
        <v>184</v>
      </c>
      <c r="B181" s="126" t="s">
        <v>185</v>
      </c>
      <c r="C181" s="58">
        <v>150</v>
      </c>
      <c r="D181" s="73">
        <v>27.84</v>
      </c>
      <c r="E181" s="73">
        <v>18</v>
      </c>
      <c r="F181" s="73">
        <v>32.4</v>
      </c>
      <c r="G181" s="61">
        <v>279.60000000000002</v>
      </c>
      <c r="H181" s="61">
        <v>226.4</v>
      </c>
      <c r="I181" s="61">
        <v>48.92</v>
      </c>
      <c r="J181" s="61">
        <v>344.91</v>
      </c>
      <c r="K181" s="61">
        <v>0.84</v>
      </c>
      <c r="L181" s="61">
        <v>0.09</v>
      </c>
      <c r="M181" s="73">
        <v>0.74</v>
      </c>
      <c r="N181" s="73">
        <v>0.33</v>
      </c>
      <c r="O181" s="26" t="s">
        <v>38</v>
      </c>
      <c r="P181" s="27">
        <v>2.95</v>
      </c>
      <c r="Q181" s="27">
        <v>9.36</v>
      </c>
      <c r="R181" s="27">
        <v>18.61</v>
      </c>
      <c r="S181" s="27">
        <v>170</v>
      </c>
      <c r="T181" s="27" t="s">
        <v>15</v>
      </c>
    </row>
    <row r="182" spans="1:20" x14ac:dyDescent="0.25">
      <c r="A182" s="48"/>
      <c r="B182" s="113" t="s">
        <v>186</v>
      </c>
      <c r="C182" s="48"/>
      <c r="D182" s="114"/>
      <c r="E182" s="114"/>
      <c r="F182" s="114"/>
      <c r="G182" s="115"/>
      <c r="H182" s="115"/>
      <c r="I182" s="115"/>
      <c r="J182" s="115"/>
      <c r="K182" s="115"/>
      <c r="L182" s="115"/>
      <c r="M182" s="114"/>
      <c r="N182" s="114"/>
      <c r="O182" s="26"/>
      <c r="P182" s="27"/>
      <c r="Q182" s="27"/>
      <c r="R182" s="27"/>
      <c r="S182" s="27"/>
      <c r="T182" s="27"/>
    </row>
    <row r="183" spans="1:20" x14ac:dyDescent="0.25">
      <c r="A183" s="48"/>
      <c r="B183" s="113" t="s">
        <v>187</v>
      </c>
      <c r="C183" s="48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26"/>
      <c r="P183" s="27"/>
      <c r="Q183" s="27"/>
      <c r="R183" s="27"/>
      <c r="S183" s="27"/>
      <c r="T183" s="27"/>
    </row>
    <row r="184" spans="1:20" x14ac:dyDescent="0.25">
      <c r="A184" s="48"/>
      <c r="B184" s="113" t="s">
        <v>188</v>
      </c>
      <c r="C184" s="48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26"/>
      <c r="P184" s="27"/>
      <c r="Q184" s="27"/>
      <c r="R184" s="27"/>
      <c r="S184" s="27"/>
      <c r="T184" s="27"/>
    </row>
    <row r="185" spans="1:20" x14ac:dyDescent="0.25">
      <c r="A185" s="48"/>
      <c r="B185" s="113" t="s">
        <v>189</v>
      </c>
      <c r="C185" s="48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26"/>
      <c r="P185" s="27"/>
      <c r="Q185" s="27"/>
      <c r="R185" s="27"/>
      <c r="S185" s="27"/>
      <c r="T185" s="27"/>
    </row>
    <row r="186" spans="1:20" x14ac:dyDescent="0.25">
      <c r="A186" s="48"/>
      <c r="B186" s="113" t="s">
        <v>190</v>
      </c>
      <c r="C186" s="48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26"/>
      <c r="P186" s="27"/>
      <c r="Q186" s="27"/>
      <c r="R186" s="27"/>
      <c r="S186" s="27"/>
      <c r="T186" s="27"/>
    </row>
    <row r="187" spans="1:20" x14ac:dyDescent="0.25">
      <c r="A187" s="58" t="s">
        <v>397</v>
      </c>
      <c r="B187" s="33" t="s">
        <v>398</v>
      </c>
      <c r="C187" s="24">
        <v>48</v>
      </c>
      <c r="D187" s="59">
        <v>7.2</v>
      </c>
      <c r="E187" s="59">
        <v>7.6</v>
      </c>
      <c r="F187" s="59">
        <v>12.9</v>
      </c>
      <c r="G187" s="59">
        <v>147.9</v>
      </c>
      <c r="H187" s="59">
        <v>80</v>
      </c>
      <c r="I187" s="59">
        <v>0</v>
      </c>
      <c r="J187" s="59">
        <v>0</v>
      </c>
      <c r="K187" s="59">
        <v>0.5</v>
      </c>
      <c r="L187" s="59">
        <v>0</v>
      </c>
      <c r="M187" s="59">
        <v>0</v>
      </c>
      <c r="N187" s="59">
        <v>26</v>
      </c>
      <c r="O187" s="26"/>
      <c r="P187" s="27"/>
      <c r="Q187" s="27"/>
      <c r="R187" s="27"/>
      <c r="S187" s="27"/>
      <c r="T187" s="27"/>
    </row>
    <row r="188" spans="1:20" x14ac:dyDescent="0.25">
      <c r="A188" s="58" t="s">
        <v>204</v>
      </c>
      <c r="B188" s="22" t="s">
        <v>203</v>
      </c>
      <c r="C188" s="24">
        <v>200</v>
      </c>
      <c r="D188" s="59">
        <v>1.4</v>
      </c>
      <c r="E188" s="59">
        <v>2</v>
      </c>
      <c r="F188" s="59">
        <v>22.4</v>
      </c>
      <c r="G188" s="59">
        <v>116</v>
      </c>
      <c r="H188" s="59">
        <v>34</v>
      </c>
      <c r="I188" s="59">
        <v>7</v>
      </c>
      <c r="J188" s="59">
        <v>45</v>
      </c>
      <c r="K188" s="59">
        <v>0</v>
      </c>
      <c r="L188" s="59">
        <v>0.02</v>
      </c>
      <c r="M188" s="59">
        <v>0</v>
      </c>
      <c r="N188" s="59">
        <v>0.08</v>
      </c>
      <c r="O188" s="28"/>
      <c r="P188" s="27"/>
      <c r="Q188" s="27"/>
      <c r="R188" s="27"/>
      <c r="S188" s="27"/>
      <c r="T188" s="27"/>
    </row>
    <row r="189" spans="1:20" x14ac:dyDescent="0.25">
      <c r="A189" s="58"/>
      <c r="B189" s="34" t="s">
        <v>205</v>
      </c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8" t="s">
        <v>16</v>
      </c>
      <c r="P189" s="28">
        <v>7.0000000000000007E-2</v>
      </c>
      <c r="Q189" s="28">
        <v>0.02</v>
      </c>
      <c r="R189" s="28">
        <v>15</v>
      </c>
      <c r="S189" s="28">
        <v>60</v>
      </c>
      <c r="T189" s="28">
        <v>0.03</v>
      </c>
    </row>
    <row r="190" spans="1:20" x14ac:dyDescent="0.25">
      <c r="A190" s="27"/>
      <c r="B190" s="34" t="s">
        <v>109</v>
      </c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8"/>
      <c r="P190" s="28"/>
      <c r="Q190" s="28"/>
      <c r="R190" s="28"/>
      <c r="S190" s="28"/>
      <c r="T190" s="28"/>
    </row>
    <row r="191" spans="1:20" x14ac:dyDescent="0.25">
      <c r="A191" s="27"/>
      <c r="B191" s="34" t="s">
        <v>237</v>
      </c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8"/>
      <c r="P191" s="28"/>
      <c r="Q191" s="28"/>
      <c r="R191" s="28"/>
      <c r="S191" s="28"/>
      <c r="T191" s="28"/>
    </row>
    <row r="192" spans="1:20" ht="15" customHeight="1" x14ac:dyDescent="0.25">
      <c r="A192" s="58" t="s">
        <v>386</v>
      </c>
      <c r="B192" s="22" t="s">
        <v>191</v>
      </c>
      <c r="C192" s="24">
        <v>185</v>
      </c>
      <c r="D192" s="35">
        <v>0</v>
      </c>
      <c r="E192" s="35">
        <v>0.74</v>
      </c>
      <c r="F192" s="35">
        <v>18.13</v>
      </c>
      <c r="G192" s="60">
        <v>63.25</v>
      </c>
      <c r="H192" s="59">
        <v>18.5</v>
      </c>
      <c r="I192" s="59">
        <v>3.9</v>
      </c>
      <c r="J192" s="59">
        <v>0.2</v>
      </c>
      <c r="K192" s="59">
        <v>2.7</v>
      </c>
      <c r="L192" s="59">
        <v>1.85</v>
      </c>
      <c r="M192" s="59">
        <v>4.3499999999999996</v>
      </c>
      <c r="N192" s="59">
        <v>0.09</v>
      </c>
      <c r="O192" s="28"/>
      <c r="P192" s="28"/>
      <c r="Q192" s="28"/>
      <c r="R192" s="28"/>
      <c r="S192" s="28"/>
      <c r="T192" s="28"/>
    </row>
    <row r="193" spans="1:20" x14ac:dyDescent="0.25">
      <c r="A193" s="127"/>
      <c r="B193" s="122" t="s">
        <v>181</v>
      </c>
      <c r="C193" s="27"/>
      <c r="D193" s="157">
        <f>SUM(D181:D192)</f>
        <v>36.44</v>
      </c>
      <c r="E193" s="157">
        <f>SUM(E181:E192)</f>
        <v>28.34</v>
      </c>
      <c r="F193" s="73">
        <f>SUM(F181:F192)</f>
        <v>85.829999999999984</v>
      </c>
      <c r="G193" s="73">
        <f>SUM(G181:G192)</f>
        <v>606.75</v>
      </c>
      <c r="H193" s="73"/>
      <c r="I193" s="73"/>
      <c r="J193" s="73"/>
      <c r="K193" s="73"/>
      <c r="L193" s="73"/>
      <c r="M193" s="73">
        <f>SUM(M181:M192)</f>
        <v>5.09</v>
      </c>
      <c r="N193" s="73"/>
      <c r="O193" s="52">
        <f t="shared" ref="O193:T193" si="12">SUM(O181:O189)</f>
        <v>0</v>
      </c>
      <c r="P193" s="52">
        <f t="shared" si="12"/>
        <v>3.02</v>
      </c>
      <c r="Q193" s="52">
        <f t="shared" si="12"/>
        <v>9.379999999999999</v>
      </c>
      <c r="R193" s="52">
        <f t="shared" si="12"/>
        <v>33.61</v>
      </c>
      <c r="S193" s="52">
        <f t="shared" si="12"/>
        <v>230</v>
      </c>
      <c r="T193" s="52">
        <f t="shared" si="12"/>
        <v>0.03</v>
      </c>
    </row>
    <row r="194" spans="1:20" x14ac:dyDescent="0.25">
      <c r="A194" s="165" t="s">
        <v>18</v>
      </c>
      <c r="B194" s="165"/>
      <c r="C194" s="165"/>
      <c r="D194" s="165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</row>
    <row r="195" spans="1:20" x14ac:dyDescent="0.25">
      <c r="A195" s="58" t="s">
        <v>110</v>
      </c>
      <c r="B195" s="111" t="s">
        <v>277</v>
      </c>
      <c r="C195" s="39" t="s">
        <v>278</v>
      </c>
      <c r="D195" s="24">
        <v>0.44</v>
      </c>
      <c r="E195" s="24">
        <v>2.0699999999999998</v>
      </c>
      <c r="F195" s="24">
        <v>4.57</v>
      </c>
      <c r="G195" s="24">
        <v>38.68</v>
      </c>
      <c r="H195" s="128">
        <v>73.66</v>
      </c>
      <c r="I195" s="128">
        <v>56.78</v>
      </c>
      <c r="J195" s="128">
        <v>170.04</v>
      </c>
      <c r="K195" s="128">
        <v>5.48</v>
      </c>
      <c r="L195" s="59">
        <v>0.4</v>
      </c>
      <c r="M195" s="24">
        <v>4.05</v>
      </c>
      <c r="N195" s="24">
        <v>0.01</v>
      </c>
      <c r="O195" s="39" t="s">
        <v>19</v>
      </c>
      <c r="P195" s="24">
        <v>1.1000000000000001</v>
      </c>
      <c r="Q195" s="24">
        <v>0.2</v>
      </c>
      <c r="R195" s="24">
        <v>3.8</v>
      </c>
      <c r="S195" s="59">
        <v>22</v>
      </c>
      <c r="T195" s="24">
        <v>17.5</v>
      </c>
    </row>
    <row r="196" spans="1:20" x14ac:dyDescent="0.25">
      <c r="A196" s="58"/>
      <c r="B196" s="41" t="s">
        <v>279</v>
      </c>
      <c r="C196" s="39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39"/>
      <c r="P196" s="24"/>
      <c r="Q196" s="24"/>
      <c r="R196" s="24"/>
      <c r="S196" s="59"/>
      <c r="T196" s="24"/>
    </row>
    <row r="197" spans="1:20" x14ac:dyDescent="0.25">
      <c r="A197" s="58"/>
      <c r="B197" s="41" t="s">
        <v>280</v>
      </c>
      <c r="C197" s="39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39"/>
      <c r="P197" s="24"/>
      <c r="Q197" s="24"/>
      <c r="R197" s="24"/>
      <c r="S197" s="59"/>
      <c r="T197" s="24"/>
    </row>
    <row r="198" spans="1:20" x14ac:dyDescent="0.25">
      <c r="A198" s="58"/>
      <c r="B198" s="41" t="s">
        <v>281</v>
      </c>
      <c r="C198" s="39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39"/>
      <c r="P198" s="24"/>
      <c r="Q198" s="24"/>
      <c r="R198" s="24"/>
      <c r="S198" s="59"/>
      <c r="T198" s="24"/>
    </row>
    <row r="199" spans="1:20" x14ac:dyDescent="0.25">
      <c r="A199" s="58"/>
      <c r="B199" s="41" t="s">
        <v>211</v>
      </c>
      <c r="C199" s="39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39"/>
      <c r="P199" s="24"/>
      <c r="Q199" s="24"/>
      <c r="R199" s="24"/>
      <c r="S199" s="59"/>
      <c r="T199" s="24"/>
    </row>
    <row r="200" spans="1:20" ht="25.5" x14ac:dyDescent="0.25">
      <c r="A200" s="58" t="s">
        <v>249</v>
      </c>
      <c r="B200" s="33" t="s">
        <v>250</v>
      </c>
      <c r="C200" s="35">
        <v>250</v>
      </c>
      <c r="D200" s="35">
        <v>8.61</v>
      </c>
      <c r="E200" s="35">
        <v>8.4</v>
      </c>
      <c r="F200" s="35">
        <v>14.34</v>
      </c>
      <c r="G200" s="35">
        <v>167.25</v>
      </c>
      <c r="H200" s="35">
        <v>45.3</v>
      </c>
      <c r="I200" s="35">
        <v>47.35</v>
      </c>
      <c r="J200" s="35">
        <v>167.53</v>
      </c>
      <c r="K200" s="35">
        <v>1.26</v>
      </c>
      <c r="L200" s="35">
        <v>0.1</v>
      </c>
      <c r="M200" s="35">
        <v>9.11</v>
      </c>
      <c r="N200" s="60">
        <v>15</v>
      </c>
      <c r="O200" s="46" t="s">
        <v>20</v>
      </c>
      <c r="P200" s="46">
        <v>1.81</v>
      </c>
      <c r="Q200" s="46">
        <v>4.91</v>
      </c>
      <c r="R200" s="46">
        <v>125.25</v>
      </c>
      <c r="S200" s="46">
        <v>102.5</v>
      </c>
      <c r="T200" s="46">
        <v>10.29</v>
      </c>
    </row>
    <row r="201" spans="1:20" ht="25.5" x14ac:dyDescent="0.25">
      <c r="A201" s="58"/>
      <c r="B201" s="34" t="s">
        <v>251</v>
      </c>
      <c r="C201" s="37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48"/>
      <c r="P201" s="48"/>
      <c r="Q201" s="48"/>
      <c r="R201" s="48"/>
      <c r="S201" s="48"/>
      <c r="T201" s="48"/>
    </row>
    <row r="202" spans="1:20" x14ac:dyDescent="0.25">
      <c r="A202" s="58"/>
      <c r="B202" s="34" t="s">
        <v>252</v>
      </c>
      <c r="C202" s="37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48"/>
      <c r="P202" s="48"/>
      <c r="Q202" s="48"/>
      <c r="R202" s="48"/>
      <c r="S202" s="48"/>
      <c r="T202" s="48"/>
    </row>
    <row r="203" spans="1:20" x14ac:dyDescent="0.25">
      <c r="A203" s="34"/>
      <c r="B203" s="34" t="s">
        <v>256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48"/>
      <c r="P203" s="48"/>
      <c r="Q203" s="48"/>
      <c r="R203" s="48"/>
      <c r="S203" s="48"/>
      <c r="T203" s="48"/>
    </row>
    <row r="204" spans="1:20" x14ac:dyDescent="0.25">
      <c r="A204" s="34"/>
      <c r="B204" s="34" t="s">
        <v>255</v>
      </c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48"/>
      <c r="P204" s="48"/>
      <c r="Q204" s="48"/>
      <c r="R204" s="48"/>
      <c r="S204" s="48"/>
      <c r="T204" s="48"/>
    </row>
    <row r="205" spans="1:20" x14ac:dyDescent="0.25">
      <c r="A205" s="34"/>
      <c r="B205" s="34" t="s">
        <v>254</v>
      </c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48"/>
      <c r="P205" s="48"/>
      <c r="Q205" s="48"/>
      <c r="R205" s="48"/>
      <c r="S205" s="48"/>
      <c r="T205" s="48"/>
    </row>
    <row r="206" spans="1:20" x14ac:dyDescent="0.25">
      <c r="A206" s="34"/>
      <c r="B206" s="34" t="s">
        <v>253</v>
      </c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48"/>
      <c r="P206" s="48"/>
      <c r="Q206" s="48"/>
      <c r="R206" s="48"/>
      <c r="S206" s="48"/>
      <c r="T206" s="48"/>
    </row>
    <row r="207" spans="1:20" x14ac:dyDescent="0.25">
      <c r="A207" s="34"/>
      <c r="B207" s="34" t="s">
        <v>257</v>
      </c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48"/>
      <c r="P207" s="48"/>
      <c r="Q207" s="48"/>
      <c r="R207" s="48"/>
      <c r="S207" s="48"/>
      <c r="T207" s="48"/>
    </row>
    <row r="208" spans="1:20" x14ac:dyDescent="0.25">
      <c r="A208" s="34"/>
      <c r="B208" s="34" t="s">
        <v>258</v>
      </c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48"/>
      <c r="P208" s="48"/>
      <c r="Q208" s="48"/>
      <c r="R208" s="48"/>
      <c r="S208" s="48"/>
      <c r="T208" s="48"/>
    </row>
    <row r="209" spans="1:20" x14ac:dyDescent="0.25">
      <c r="A209" s="34"/>
      <c r="B209" s="34" t="s">
        <v>259</v>
      </c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48"/>
      <c r="P209" s="48"/>
      <c r="Q209" s="48"/>
      <c r="R209" s="48"/>
      <c r="S209" s="48"/>
      <c r="T209" s="48"/>
    </row>
    <row r="210" spans="1:20" x14ac:dyDescent="0.25">
      <c r="A210" s="34"/>
      <c r="B210" s="34" t="s">
        <v>260</v>
      </c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48"/>
      <c r="P210" s="48"/>
      <c r="Q210" s="48"/>
      <c r="R210" s="48"/>
      <c r="S210" s="48"/>
      <c r="T210" s="48"/>
    </row>
    <row r="211" spans="1:20" x14ac:dyDescent="0.25">
      <c r="A211" s="34"/>
      <c r="B211" s="34" t="s">
        <v>124</v>
      </c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48"/>
      <c r="P211" s="48"/>
      <c r="Q211" s="48"/>
      <c r="R211" s="48"/>
      <c r="S211" s="48"/>
      <c r="T211" s="48"/>
    </row>
    <row r="212" spans="1:20" x14ac:dyDescent="0.25">
      <c r="A212" s="34"/>
      <c r="B212" s="34" t="s">
        <v>50</v>
      </c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48"/>
      <c r="P212" s="48"/>
      <c r="Q212" s="48"/>
      <c r="R212" s="48"/>
      <c r="S212" s="48"/>
      <c r="T212" s="48"/>
    </row>
    <row r="213" spans="1:20" x14ac:dyDescent="0.25">
      <c r="A213" s="34"/>
      <c r="B213" s="34" t="s">
        <v>77</v>
      </c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48"/>
      <c r="P213" s="48"/>
      <c r="Q213" s="48"/>
      <c r="R213" s="48"/>
      <c r="S213" s="48"/>
      <c r="T213" s="48"/>
    </row>
    <row r="214" spans="1:20" x14ac:dyDescent="0.25">
      <c r="A214" s="58" t="s">
        <v>282</v>
      </c>
      <c r="B214" s="33" t="s">
        <v>182</v>
      </c>
      <c r="C214" s="58">
        <v>90</v>
      </c>
      <c r="D214" s="73">
        <v>19.72</v>
      </c>
      <c r="E214" s="73">
        <v>17.89</v>
      </c>
      <c r="F214" s="73">
        <v>4.76</v>
      </c>
      <c r="G214" s="73">
        <v>168.2</v>
      </c>
      <c r="H214" s="73">
        <v>24.36</v>
      </c>
      <c r="I214" s="73">
        <v>26.01</v>
      </c>
      <c r="J214" s="73">
        <v>194.69</v>
      </c>
      <c r="K214" s="73">
        <v>2.3199999999999998</v>
      </c>
      <c r="L214" s="73">
        <v>0.17</v>
      </c>
      <c r="M214" s="73">
        <v>1.28</v>
      </c>
      <c r="N214" s="73">
        <v>0</v>
      </c>
      <c r="O214" s="48"/>
      <c r="P214" s="48"/>
      <c r="Q214" s="48"/>
      <c r="R214" s="48"/>
      <c r="S214" s="48"/>
      <c r="T214" s="48"/>
    </row>
    <row r="215" spans="1:20" x14ac:dyDescent="0.25">
      <c r="A215" s="58"/>
      <c r="B215" s="34" t="s">
        <v>283</v>
      </c>
      <c r="C215" s="33"/>
      <c r="D215" s="73"/>
      <c r="E215" s="73"/>
      <c r="F215" s="73"/>
      <c r="G215" s="101"/>
      <c r="H215" s="101"/>
      <c r="I215" s="101"/>
      <c r="J215" s="101"/>
      <c r="K215" s="101"/>
      <c r="L215" s="101"/>
      <c r="M215" s="73"/>
      <c r="N215" s="58"/>
      <c r="O215" s="48"/>
      <c r="P215" s="48"/>
      <c r="Q215" s="48"/>
      <c r="R215" s="48"/>
      <c r="S215" s="48"/>
      <c r="T215" s="48"/>
    </row>
    <row r="216" spans="1:20" x14ac:dyDescent="0.25">
      <c r="A216" s="58"/>
      <c r="B216" s="34" t="s">
        <v>285</v>
      </c>
      <c r="C216" s="33"/>
      <c r="D216" s="73"/>
      <c r="E216" s="73"/>
      <c r="F216" s="73"/>
      <c r="G216" s="101"/>
      <c r="H216" s="101"/>
      <c r="I216" s="101"/>
      <c r="J216" s="101"/>
      <c r="K216" s="101"/>
      <c r="L216" s="101"/>
      <c r="M216" s="73"/>
      <c r="N216" s="58"/>
      <c r="O216" s="48"/>
      <c r="P216" s="48"/>
      <c r="Q216" s="48"/>
      <c r="R216" s="48"/>
      <c r="S216" s="48"/>
      <c r="T216" s="48"/>
    </row>
    <row r="217" spans="1:20" x14ac:dyDescent="0.25">
      <c r="A217" s="58"/>
      <c r="B217" s="34" t="s">
        <v>286</v>
      </c>
      <c r="C217" s="33"/>
      <c r="D217" s="73"/>
      <c r="E217" s="73"/>
      <c r="F217" s="73"/>
      <c r="G217" s="101"/>
      <c r="H217" s="101"/>
      <c r="I217" s="101"/>
      <c r="J217" s="101"/>
      <c r="K217" s="101"/>
      <c r="L217" s="101"/>
      <c r="M217" s="73"/>
      <c r="N217" s="58"/>
      <c r="O217" s="48"/>
      <c r="P217" s="48"/>
      <c r="Q217" s="48"/>
      <c r="R217" s="48"/>
      <c r="S217" s="48"/>
      <c r="T217" s="48"/>
    </row>
    <row r="218" spans="1:20" x14ac:dyDescent="0.25">
      <c r="A218" s="58"/>
      <c r="B218" s="34" t="s">
        <v>287</v>
      </c>
      <c r="C218" s="33"/>
      <c r="D218" s="73"/>
      <c r="E218" s="73"/>
      <c r="F218" s="73"/>
      <c r="G218" s="101"/>
      <c r="H218" s="101"/>
      <c r="I218" s="101"/>
      <c r="J218" s="101"/>
      <c r="K218" s="101"/>
      <c r="L218" s="101"/>
      <c r="M218" s="73"/>
      <c r="N218" s="58"/>
      <c r="O218" s="48"/>
      <c r="P218" s="48"/>
      <c r="Q218" s="48"/>
      <c r="R218" s="48"/>
      <c r="S218" s="48"/>
      <c r="T218" s="48"/>
    </row>
    <row r="219" spans="1:20" x14ac:dyDescent="0.25">
      <c r="A219" s="58"/>
      <c r="B219" s="34" t="s">
        <v>183</v>
      </c>
      <c r="C219" s="33"/>
      <c r="D219" s="73"/>
      <c r="E219" s="73"/>
      <c r="F219" s="73"/>
      <c r="G219" s="101"/>
      <c r="H219" s="101"/>
      <c r="I219" s="101"/>
      <c r="J219" s="101"/>
      <c r="K219" s="101"/>
      <c r="L219" s="101"/>
      <c r="M219" s="73"/>
      <c r="N219" s="58"/>
      <c r="O219" s="48"/>
      <c r="P219" s="48"/>
      <c r="Q219" s="48"/>
      <c r="R219" s="48"/>
      <c r="S219" s="48"/>
      <c r="T219" s="48"/>
    </row>
    <row r="220" spans="1:20" x14ac:dyDescent="0.25">
      <c r="A220" s="34"/>
      <c r="B220" s="34" t="s">
        <v>284</v>
      </c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58"/>
      <c r="O220" s="48"/>
      <c r="P220" s="48"/>
      <c r="Q220" s="48"/>
      <c r="R220" s="48"/>
      <c r="S220" s="48"/>
      <c r="T220" s="48"/>
    </row>
    <row r="221" spans="1:20" ht="25.5" x14ac:dyDescent="0.25">
      <c r="A221" s="58" t="s">
        <v>125</v>
      </c>
      <c r="B221" s="33" t="s">
        <v>126</v>
      </c>
      <c r="C221" s="58">
        <v>150</v>
      </c>
      <c r="D221" s="73">
        <v>4.53</v>
      </c>
      <c r="E221" s="73">
        <v>4.9400000000000004</v>
      </c>
      <c r="F221" s="73">
        <v>21.98</v>
      </c>
      <c r="G221" s="73">
        <v>153.19999999999999</v>
      </c>
      <c r="H221" s="73">
        <v>12.98</v>
      </c>
      <c r="I221" s="73">
        <v>67.5</v>
      </c>
      <c r="J221" s="73">
        <v>208.5</v>
      </c>
      <c r="K221" s="73">
        <v>3.95</v>
      </c>
      <c r="L221" s="73">
        <v>0.18</v>
      </c>
      <c r="M221" s="73">
        <v>0</v>
      </c>
      <c r="N221" s="58">
        <v>0.02</v>
      </c>
      <c r="O221" s="48"/>
      <c r="P221" s="48"/>
      <c r="Q221" s="48"/>
      <c r="R221" s="48"/>
      <c r="S221" s="48"/>
      <c r="T221" s="48"/>
    </row>
    <row r="222" spans="1:20" x14ac:dyDescent="0.25">
      <c r="A222" s="33"/>
      <c r="B222" s="34" t="s">
        <v>288</v>
      </c>
      <c r="C222" s="33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58"/>
      <c r="O222" s="48"/>
      <c r="P222" s="48"/>
      <c r="Q222" s="48"/>
      <c r="R222" s="48"/>
      <c r="S222" s="48"/>
      <c r="T222" s="48"/>
    </row>
    <row r="223" spans="1:20" x14ac:dyDescent="0.25">
      <c r="A223" s="33"/>
      <c r="B223" s="34" t="s">
        <v>289</v>
      </c>
      <c r="C223" s="33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58"/>
      <c r="O223" s="48"/>
      <c r="P223" s="48"/>
      <c r="Q223" s="48"/>
      <c r="R223" s="48"/>
      <c r="S223" s="48"/>
      <c r="T223" s="48"/>
    </row>
    <row r="224" spans="1:20" x14ac:dyDescent="0.25">
      <c r="A224" s="33"/>
      <c r="B224" s="34" t="s">
        <v>50</v>
      </c>
      <c r="C224" s="33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58"/>
      <c r="O224" s="48"/>
      <c r="P224" s="48"/>
      <c r="Q224" s="48"/>
      <c r="R224" s="48"/>
      <c r="S224" s="48"/>
      <c r="T224" s="48"/>
    </row>
    <row r="225" spans="1:20" ht="25.5" x14ac:dyDescent="0.25">
      <c r="A225" s="58" t="s">
        <v>248</v>
      </c>
      <c r="B225" s="33" t="s">
        <v>42</v>
      </c>
      <c r="C225" s="72">
        <v>200</v>
      </c>
      <c r="D225" s="73">
        <v>0.04</v>
      </c>
      <c r="E225" s="73">
        <v>0</v>
      </c>
      <c r="F225" s="73">
        <v>24.76</v>
      </c>
      <c r="G225" s="73">
        <v>94.2</v>
      </c>
      <c r="H225" s="73">
        <v>6.4</v>
      </c>
      <c r="I225" s="73">
        <v>0</v>
      </c>
      <c r="J225" s="73">
        <v>3.6</v>
      </c>
      <c r="K225" s="73">
        <v>0.18</v>
      </c>
      <c r="L225" s="73">
        <v>0.01</v>
      </c>
      <c r="M225" s="73">
        <v>1.08</v>
      </c>
      <c r="N225" s="73">
        <v>0</v>
      </c>
      <c r="O225" s="58" t="s">
        <v>16</v>
      </c>
      <c r="P225" s="58">
        <v>0.04</v>
      </c>
      <c r="Q225" s="73">
        <v>0</v>
      </c>
      <c r="R225" s="58">
        <v>24.76</v>
      </c>
      <c r="S225" s="58">
        <v>94.2</v>
      </c>
      <c r="T225" s="58">
        <v>1.08</v>
      </c>
    </row>
    <row r="226" spans="1:20" x14ac:dyDescent="0.25">
      <c r="A226" s="27"/>
      <c r="B226" s="34" t="s">
        <v>64</v>
      </c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33"/>
      <c r="P226" s="33"/>
      <c r="Q226" s="33"/>
      <c r="R226" s="33"/>
      <c r="S226" s="33"/>
      <c r="T226" s="33"/>
    </row>
    <row r="227" spans="1:20" x14ac:dyDescent="0.25">
      <c r="A227" s="27"/>
      <c r="B227" s="34" t="s">
        <v>65</v>
      </c>
      <c r="C227" s="108"/>
      <c r="D227" s="101"/>
      <c r="E227" s="101"/>
      <c r="F227" s="101"/>
      <c r="G227" s="101"/>
      <c r="H227" s="109"/>
      <c r="I227" s="109"/>
      <c r="J227" s="109"/>
      <c r="K227" s="109"/>
      <c r="L227" s="109"/>
      <c r="M227" s="109"/>
      <c r="N227" s="109"/>
      <c r="O227" s="33"/>
      <c r="P227" s="33"/>
      <c r="Q227" s="33"/>
      <c r="R227" s="33"/>
      <c r="S227" s="33"/>
      <c r="T227" s="33"/>
    </row>
    <row r="228" spans="1:20" x14ac:dyDescent="0.25">
      <c r="A228" s="92" t="s">
        <v>400</v>
      </c>
      <c r="B228" s="33" t="s">
        <v>180</v>
      </c>
      <c r="C228" s="72" t="s">
        <v>215</v>
      </c>
      <c r="D228" s="73">
        <v>2.2000000000000002</v>
      </c>
      <c r="E228" s="73">
        <v>0.9</v>
      </c>
      <c r="F228" s="73">
        <v>15.4</v>
      </c>
      <c r="G228" s="73">
        <v>75</v>
      </c>
      <c r="H228" s="109"/>
      <c r="I228" s="109"/>
      <c r="J228" s="109"/>
      <c r="K228" s="109"/>
      <c r="L228" s="109"/>
      <c r="M228" s="109"/>
      <c r="N228" s="109"/>
      <c r="O228" s="33"/>
      <c r="P228" s="33"/>
      <c r="Q228" s="33"/>
      <c r="R228" s="33"/>
      <c r="S228" s="33"/>
      <c r="T228" s="33"/>
    </row>
    <row r="229" spans="1:20" x14ac:dyDescent="0.25">
      <c r="A229" s="92" t="s">
        <v>87</v>
      </c>
      <c r="B229" s="33" t="s">
        <v>399</v>
      </c>
      <c r="C229" s="72" t="s">
        <v>216</v>
      </c>
      <c r="D229" s="73">
        <v>2.7</v>
      </c>
      <c r="E229" s="73">
        <v>0.5</v>
      </c>
      <c r="F229" s="73">
        <v>19.7</v>
      </c>
      <c r="G229" s="73">
        <v>86</v>
      </c>
      <c r="H229" s="61"/>
      <c r="I229" s="61"/>
      <c r="J229" s="61"/>
      <c r="K229" s="61"/>
      <c r="L229" s="61"/>
      <c r="M229" s="61">
        <v>0</v>
      </c>
      <c r="N229" s="61"/>
      <c r="O229" s="72"/>
      <c r="P229" s="58"/>
      <c r="Q229" s="58"/>
      <c r="R229" s="73"/>
      <c r="S229" s="58"/>
      <c r="T229" s="73"/>
    </row>
    <row r="230" spans="1:20" x14ac:dyDescent="0.25">
      <c r="A230" s="92"/>
      <c r="B230" s="33" t="s">
        <v>290</v>
      </c>
      <c r="C230" s="72" t="s">
        <v>336</v>
      </c>
      <c r="D230" s="58">
        <f>SUM(D195:D229)</f>
        <v>38.24</v>
      </c>
      <c r="E230" s="58">
        <f>SUM(E195:E229)</f>
        <v>34.699999999999996</v>
      </c>
      <c r="F230" s="58">
        <f>SUM(F195:F229)</f>
        <v>105.51000000000002</v>
      </c>
      <c r="G230" s="58">
        <f>SUM(G195:G229)</f>
        <v>782.53</v>
      </c>
      <c r="H230" s="90"/>
      <c r="I230" s="90"/>
      <c r="J230" s="90"/>
      <c r="K230" s="90"/>
      <c r="L230" s="90"/>
      <c r="M230" s="61"/>
      <c r="N230" s="73"/>
      <c r="O230" s="72" t="s">
        <v>81</v>
      </c>
      <c r="P230" s="58">
        <v>3.3</v>
      </c>
      <c r="Q230" s="58">
        <v>0.48</v>
      </c>
      <c r="R230" s="58">
        <v>16.7</v>
      </c>
      <c r="S230" s="58">
        <v>83.24</v>
      </c>
      <c r="T230" s="73">
        <v>0</v>
      </c>
    </row>
    <row r="231" spans="1:20" ht="25.5" x14ac:dyDescent="0.25">
      <c r="A231" s="92"/>
      <c r="B231" s="36" t="s">
        <v>199</v>
      </c>
      <c r="C231" s="72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73"/>
      <c r="O231" s="72"/>
      <c r="P231" s="58"/>
      <c r="Q231" s="58"/>
      <c r="R231" s="58"/>
      <c r="S231" s="58"/>
      <c r="T231" s="73"/>
    </row>
    <row r="232" spans="1:20" x14ac:dyDescent="0.25">
      <c r="A232" s="58" t="s">
        <v>66</v>
      </c>
      <c r="B232" s="22" t="s">
        <v>116</v>
      </c>
      <c r="C232" s="72" t="s">
        <v>81</v>
      </c>
      <c r="D232" s="73">
        <v>10</v>
      </c>
      <c r="E232" s="73">
        <v>4.8</v>
      </c>
      <c r="F232" s="73">
        <v>2.8</v>
      </c>
      <c r="G232" s="73">
        <v>77.7</v>
      </c>
      <c r="H232" s="73"/>
      <c r="I232" s="73"/>
      <c r="J232" s="73"/>
      <c r="K232" s="73"/>
      <c r="L232" s="73"/>
      <c r="M232" s="73">
        <v>350</v>
      </c>
      <c r="N232" s="73"/>
      <c r="O232" s="26" t="s">
        <v>16</v>
      </c>
      <c r="P232" s="27">
        <v>10</v>
      </c>
      <c r="Q232" s="27">
        <v>6.4</v>
      </c>
      <c r="R232" s="27">
        <v>17</v>
      </c>
      <c r="S232" s="27">
        <v>174</v>
      </c>
      <c r="T232" s="27">
        <v>1.2</v>
      </c>
    </row>
    <row r="233" spans="1:20" x14ac:dyDescent="0.25">
      <c r="A233" s="58" t="s">
        <v>373</v>
      </c>
      <c r="B233" s="33" t="s">
        <v>229</v>
      </c>
      <c r="C233" s="58">
        <v>200</v>
      </c>
      <c r="D233" s="73">
        <v>0</v>
      </c>
      <c r="E233" s="73">
        <v>0</v>
      </c>
      <c r="F233" s="73">
        <v>18</v>
      </c>
      <c r="G233" s="73">
        <v>60</v>
      </c>
      <c r="H233" s="73">
        <v>29.5</v>
      </c>
      <c r="I233" s="73">
        <v>0.8</v>
      </c>
      <c r="J233" s="73">
        <v>0.05</v>
      </c>
      <c r="K233" s="73">
        <v>0.04</v>
      </c>
      <c r="L233" s="73">
        <v>0</v>
      </c>
      <c r="M233" s="73">
        <v>15</v>
      </c>
      <c r="N233" s="73">
        <v>3.67</v>
      </c>
      <c r="O233" s="28" t="s">
        <v>16</v>
      </c>
      <c r="P233" s="28">
        <v>7.0000000000000007E-2</v>
      </c>
      <c r="Q233" s="28">
        <v>0.02</v>
      </c>
      <c r="R233" s="28">
        <v>15</v>
      </c>
      <c r="S233" s="28">
        <v>60</v>
      </c>
      <c r="T233" s="28">
        <v>0.03</v>
      </c>
    </row>
    <row r="234" spans="1:20" x14ac:dyDescent="0.25">
      <c r="A234" s="34"/>
      <c r="B234" s="34" t="s">
        <v>374</v>
      </c>
      <c r="C234" s="27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28"/>
      <c r="P234" s="28"/>
      <c r="Q234" s="28"/>
      <c r="R234" s="28"/>
      <c r="S234" s="28"/>
      <c r="T234" s="28"/>
    </row>
    <row r="235" spans="1:20" x14ac:dyDescent="0.25">
      <c r="A235" s="34"/>
      <c r="B235" s="34" t="s">
        <v>375</v>
      </c>
      <c r="C235" s="27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28"/>
      <c r="P235" s="28"/>
      <c r="Q235" s="28"/>
      <c r="R235" s="28"/>
      <c r="S235" s="28"/>
      <c r="T235" s="28"/>
    </row>
    <row r="236" spans="1:20" x14ac:dyDescent="0.25">
      <c r="A236" s="24"/>
      <c r="B236" s="58" t="s">
        <v>17</v>
      </c>
      <c r="C236" s="72"/>
      <c r="D236" s="73">
        <f>SUM(D232:D233)</f>
        <v>10</v>
      </c>
      <c r="E236" s="73">
        <f>SUM(E232:E233)</f>
        <v>4.8</v>
      </c>
      <c r="F236" s="73">
        <f>SUM(F232:F233)</f>
        <v>20.8</v>
      </c>
      <c r="G236" s="73">
        <f>SUM(G232:G233)</f>
        <v>137.69999999999999</v>
      </c>
      <c r="H236" s="73"/>
      <c r="I236" s="73"/>
      <c r="J236" s="73"/>
      <c r="K236" s="73"/>
      <c r="L236" s="73"/>
      <c r="M236" s="73">
        <f>SUM(M232:M233)</f>
        <v>365</v>
      </c>
      <c r="N236" s="73"/>
      <c r="O236" s="29">
        <f t="shared" ref="O236:T236" si="13">SUM(O232:O233)</f>
        <v>0</v>
      </c>
      <c r="P236" s="29">
        <f t="shared" si="13"/>
        <v>10.07</v>
      </c>
      <c r="Q236" s="29">
        <f t="shared" si="13"/>
        <v>6.42</v>
      </c>
      <c r="R236" s="29">
        <f t="shared" si="13"/>
        <v>32</v>
      </c>
      <c r="S236" s="29">
        <f t="shared" si="13"/>
        <v>234</v>
      </c>
      <c r="T236" s="29">
        <f t="shared" si="13"/>
        <v>1.23</v>
      </c>
    </row>
    <row r="237" spans="1:20" ht="15.75" thickBot="1" x14ac:dyDescent="0.3">
      <c r="A237" s="24"/>
      <c r="B237" s="58" t="s">
        <v>46</v>
      </c>
      <c r="C237" s="30"/>
      <c r="D237" s="73">
        <f>SUM(D193,D230,D236)</f>
        <v>84.68</v>
      </c>
      <c r="E237" s="73">
        <f>SUM(E193,E230,E236)</f>
        <v>67.839999999999989</v>
      </c>
      <c r="F237" s="73">
        <f>SUM(F193,F230,F236)</f>
        <v>212.14000000000001</v>
      </c>
      <c r="G237" s="73">
        <f>SUM(G193,G230,G236)</f>
        <v>1526.98</v>
      </c>
      <c r="H237" s="73"/>
      <c r="I237" s="73"/>
      <c r="J237" s="73"/>
      <c r="K237" s="73"/>
      <c r="L237" s="73"/>
      <c r="M237" s="73"/>
      <c r="N237" s="73"/>
      <c r="O237" s="29"/>
      <c r="P237" s="29"/>
      <c r="Q237" s="29"/>
      <c r="R237" s="29"/>
      <c r="S237" s="29"/>
      <c r="T237" s="29"/>
    </row>
    <row r="238" spans="1:20" ht="21" customHeight="1" thickBot="1" x14ac:dyDescent="0.3">
      <c r="A238" s="158" t="s">
        <v>48</v>
      </c>
      <c r="B238" s="159"/>
      <c r="C238" s="159"/>
      <c r="D238" s="159"/>
      <c r="E238" s="159"/>
      <c r="F238" s="159"/>
      <c r="G238" s="159"/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60"/>
    </row>
    <row r="239" spans="1:20" ht="15" customHeight="1" x14ac:dyDescent="0.25">
      <c r="A239" s="165" t="s">
        <v>27</v>
      </c>
      <c r="B239" s="165"/>
      <c r="C239" s="165"/>
      <c r="D239" s="165"/>
      <c r="E239" s="165"/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</row>
    <row r="240" spans="1:20" ht="15" customHeight="1" x14ac:dyDescent="0.25">
      <c r="A240" s="58" t="s">
        <v>135</v>
      </c>
      <c r="B240" s="111" t="s">
        <v>161</v>
      </c>
      <c r="C240" s="39" t="s">
        <v>210</v>
      </c>
      <c r="D240" s="24">
        <v>0.55000000000000004</v>
      </c>
      <c r="E240" s="24">
        <v>0.1</v>
      </c>
      <c r="F240" s="24">
        <v>1.9</v>
      </c>
      <c r="G240" s="24">
        <v>21.5</v>
      </c>
      <c r="H240" s="59">
        <v>16</v>
      </c>
      <c r="I240" s="59">
        <v>0</v>
      </c>
      <c r="J240" s="59">
        <v>0</v>
      </c>
      <c r="K240" s="59">
        <v>0.4</v>
      </c>
      <c r="L240" s="59">
        <v>0.2</v>
      </c>
      <c r="M240" s="59">
        <v>15.17</v>
      </c>
      <c r="N240" s="59">
        <v>0</v>
      </c>
      <c r="O240" s="58"/>
      <c r="P240" s="58"/>
      <c r="Q240" s="58"/>
      <c r="R240" s="58"/>
      <c r="S240" s="58"/>
      <c r="T240" s="58"/>
    </row>
    <row r="241" spans="1:20" ht="15" customHeight="1" x14ac:dyDescent="0.25">
      <c r="A241" s="40"/>
      <c r="B241" s="41" t="s">
        <v>93</v>
      </c>
      <c r="C241" s="42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58"/>
      <c r="P241" s="58"/>
      <c r="Q241" s="58"/>
      <c r="R241" s="58"/>
      <c r="S241" s="58"/>
      <c r="T241" s="58"/>
    </row>
    <row r="242" spans="1:20" ht="15" customHeight="1" x14ac:dyDescent="0.25">
      <c r="A242" s="40"/>
      <c r="B242" s="41" t="s">
        <v>94</v>
      </c>
      <c r="C242" s="42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58"/>
      <c r="P242" s="58"/>
      <c r="Q242" s="58"/>
      <c r="R242" s="58"/>
      <c r="S242" s="58"/>
      <c r="T242" s="58"/>
    </row>
    <row r="243" spans="1:20" x14ac:dyDescent="0.25">
      <c r="A243" s="58" t="s">
        <v>291</v>
      </c>
      <c r="B243" s="33" t="s">
        <v>292</v>
      </c>
      <c r="C243" s="58">
        <v>80</v>
      </c>
      <c r="D243" s="73">
        <v>8.8699999999999992</v>
      </c>
      <c r="E243" s="73">
        <v>9.83</v>
      </c>
      <c r="F243" s="73">
        <v>11.71</v>
      </c>
      <c r="G243" s="73">
        <v>171</v>
      </c>
      <c r="H243" s="73">
        <v>43.9</v>
      </c>
      <c r="I243" s="73">
        <v>210.6</v>
      </c>
      <c r="J243" s="73">
        <v>106.7</v>
      </c>
      <c r="K243" s="73">
        <v>0.96</v>
      </c>
      <c r="L243" s="73">
        <v>0.06</v>
      </c>
      <c r="M243" s="73">
        <v>0.85</v>
      </c>
      <c r="N243" s="73">
        <v>39</v>
      </c>
      <c r="O243" s="28"/>
      <c r="P243" s="28"/>
      <c r="Q243" s="28"/>
      <c r="R243" s="28"/>
      <c r="S243" s="28"/>
      <c r="T243" s="28"/>
    </row>
    <row r="244" spans="1:20" x14ac:dyDescent="0.25">
      <c r="A244" s="58"/>
      <c r="B244" s="34" t="s">
        <v>293</v>
      </c>
      <c r="C244" s="33"/>
      <c r="D244" s="73"/>
      <c r="E244" s="73"/>
      <c r="F244" s="73"/>
      <c r="G244" s="101"/>
      <c r="H244" s="101"/>
      <c r="I244" s="101"/>
      <c r="J244" s="101"/>
      <c r="K244" s="101"/>
      <c r="L244" s="101"/>
      <c r="M244" s="73"/>
      <c r="N244" s="73"/>
      <c r="O244" s="28"/>
      <c r="P244" s="28"/>
      <c r="Q244" s="28"/>
      <c r="R244" s="28"/>
      <c r="S244" s="28"/>
      <c r="T244" s="28"/>
    </row>
    <row r="245" spans="1:20" x14ac:dyDescent="0.25">
      <c r="A245" s="58"/>
      <c r="B245" s="34" t="s">
        <v>295</v>
      </c>
      <c r="C245" s="33"/>
      <c r="D245" s="73"/>
      <c r="E245" s="73"/>
      <c r="F245" s="73"/>
      <c r="G245" s="101"/>
      <c r="H245" s="101"/>
      <c r="I245" s="101"/>
      <c r="J245" s="101"/>
      <c r="K245" s="101"/>
      <c r="L245" s="101"/>
      <c r="M245" s="73"/>
      <c r="N245" s="73"/>
      <c r="O245" s="28"/>
      <c r="P245" s="28"/>
      <c r="Q245" s="28"/>
      <c r="R245" s="28"/>
      <c r="S245" s="28"/>
      <c r="T245" s="28"/>
    </row>
    <row r="246" spans="1:20" x14ac:dyDescent="0.25">
      <c r="A246" s="58"/>
      <c r="B246" s="34" t="s">
        <v>296</v>
      </c>
      <c r="C246" s="33"/>
      <c r="D246" s="73"/>
      <c r="E246" s="73"/>
      <c r="F246" s="73"/>
      <c r="G246" s="101"/>
      <c r="H246" s="101"/>
      <c r="I246" s="101"/>
      <c r="J246" s="101"/>
      <c r="K246" s="101"/>
      <c r="L246" s="101"/>
      <c r="M246" s="73"/>
      <c r="N246" s="73"/>
      <c r="O246" s="28"/>
      <c r="P246" s="28"/>
      <c r="Q246" s="28"/>
      <c r="R246" s="28"/>
      <c r="S246" s="28"/>
      <c r="T246" s="28"/>
    </row>
    <row r="247" spans="1:20" x14ac:dyDescent="0.25">
      <c r="A247" s="58"/>
      <c r="B247" s="34" t="s">
        <v>294</v>
      </c>
      <c r="C247" s="33"/>
      <c r="D247" s="73"/>
      <c r="E247" s="73"/>
      <c r="F247" s="73"/>
      <c r="G247" s="101"/>
      <c r="H247" s="101"/>
      <c r="I247" s="101"/>
      <c r="J247" s="101"/>
      <c r="K247" s="101"/>
      <c r="L247" s="101"/>
      <c r="M247" s="73"/>
      <c r="N247" s="73"/>
      <c r="O247" s="28"/>
      <c r="P247" s="28"/>
      <c r="Q247" s="28"/>
      <c r="R247" s="28"/>
      <c r="S247" s="28"/>
      <c r="T247" s="28"/>
    </row>
    <row r="248" spans="1:20" x14ac:dyDescent="0.25">
      <c r="A248" s="58"/>
      <c r="B248" s="34" t="s">
        <v>287</v>
      </c>
      <c r="C248" s="33"/>
      <c r="D248" s="73"/>
      <c r="E248" s="73"/>
      <c r="F248" s="73"/>
      <c r="G248" s="101"/>
      <c r="H248" s="101"/>
      <c r="I248" s="101"/>
      <c r="J248" s="101"/>
      <c r="K248" s="101"/>
      <c r="L248" s="101"/>
      <c r="M248" s="73"/>
      <c r="N248" s="73"/>
      <c r="O248" s="28"/>
      <c r="P248" s="28"/>
      <c r="Q248" s="28"/>
      <c r="R248" s="28"/>
      <c r="S248" s="28"/>
      <c r="T248" s="28"/>
    </row>
    <row r="249" spans="1:20" x14ac:dyDescent="0.25">
      <c r="A249" s="58"/>
      <c r="B249" s="34" t="s">
        <v>183</v>
      </c>
      <c r="C249" s="33"/>
      <c r="D249" s="73"/>
      <c r="E249" s="73"/>
      <c r="F249" s="73"/>
      <c r="G249" s="101"/>
      <c r="H249" s="101"/>
      <c r="I249" s="101"/>
      <c r="J249" s="101"/>
      <c r="K249" s="101"/>
      <c r="L249" s="101"/>
      <c r="M249" s="73"/>
      <c r="N249" s="73"/>
      <c r="O249" s="28"/>
      <c r="P249" s="28"/>
      <c r="Q249" s="28"/>
      <c r="R249" s="28"/>
      <c r="S249" s="28"/>
      <c r="T249" s="28"/>
    </row>
    <row r="250" spans="1:20" ht="25.5" x14ac:dyDescent="0.25">
      <c r="A250" s="58" t="s">
        <v>297</v>
      </c>
      <c r="B250" s="33" t="s">
        <v>82</v>
      </c>
      <c r="C250" s="58">
        <v>150</v>
      </c>
      <c r="D250" s="73">
        <v>5.52</v>
      </c>
      <c r="E250" s="73">
        <v>4.5199999999999996</v>
      </c>
      <c r="F250" s="73">
        <v>26.45</v>
      </c>
      <c r="G250" s="73">
        <v>168.45</v>
      </c>
      <c r="H250" s="73">
        <v>4.8600000000000003</v>
      </c>
      <c r="I250" s="73">
        <v>21.12</v>
      </c>
      <c r="J250" s="73">
        <v>37.17</v>
      </c>
      <c r="K250" s="73">
        <v>1.1100000000000001</v>
      </c>
      <c r="L250" s="73">
        <v>0.06</v>
      </c>
      <c r="M250" s="73">
        <v>0</v>
      </c>
      <c r="N250" s="73">
        <v>21</v>
      </c>
      <c r="O250" s="28"/>
      <c r="P250" s="28"/>
      <c r="Q250" s="28"/>
      <c r="R250" s="28"/>
      <c r="S250" s="28"/>
      <c r="T250" s="28"/>
    </row>
    <row r="251" spans="1:20" x14ac:dyDescent="0.25">
      <c r="A251" s="27"/>
      <c r="B251" s="34" t="s">
        <v>298</v>
      </c>
      <c r="C251" s="27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28"/>
      <c r="P251" s="28"/>
      <c r="Q251" s="28"/>
      <c r="R251" s="28"/>
      <c r="S251" s="28"/>
      <c r="T251" s="28"/>
    </row>
    <row r="252" spans="1:20" x14ac:dyDescent="0.25">
      <c r="A252" s="27"/>
      <c r="B252" s="34" t="s">
        <v>175</v>
      </c>
      <c r="C252" s="27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28"/>
      <c r="P252" s="28"/>
      <c r="Q252" s="28"/>
      <c r="R252" s="28"/>
      <c r="S252" s="28"/>
      <c r="T252" s="28"/>
    </row>
    <row r="253" spans="1:20" x14ac:dyDescent="0.25">
      <c r="A253" s="27"/>
      <c r="B253" s="34" t="s">
        <v>289</v>
      </c>
      <c r="C253" s="27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50"/>
      <c r="P253" s="28"/>
      <c r="Q253" s="28"/>
      <c r="R253" s="28"/>
      <c r="S253" s="28"/>
      <c r="T253" s="28"/>
    </row>
    <row r="254" spans="1:20" x14ac:dyDescent="0.25">
      <c r="A254" s="58" t="s">
        <v>166</v>
      </c>
      <c r="B254" s="22" t="s">
        <v>22</v>
      </c>
      <c r="C254" s="24">
        <v>200</v>
      </c>
      <c r="D254" s="24">
        <v>0.1</v>
      </c>
      <c r="E254" s="59">
        <v>0</v>
      </c>
      <c r="F254" s="59">
        <v>15</v>
      </c>
      <c r="G254" s="59">
        <v>60</v>
      </c>
      <c r="H254" s="59">
        <v>6</v>
      </c>
      <c r="I254" s="59">
        <v>0</v>
      </c>
      <c r="J254" s="59">
        <v>0</v>
      </c>
      <c r="K254" s="59">
        <v>0.4</v>
      </c>
      <c r="L254" s="59">
        <v>0</v>
      </c>
      <c r="M254" s="59">
        <v>0</v>
      </c>
      <c r="N254" s="59">
        <v>0</v>
      </c>
      <c r="O254" s="50" t="s">
        <v>16</v>
      </c>
      <c r="P254" s="28">
        <v>7.28</v>
      </c>
      <c r="Q254" s="28">
        <v>7.7</v>
      </c>
      <c r="R254" s="28">
        <v>40.61</v>
      </c>
      <c r="S254" s="28">
        <v>260.95999999999998</v>
      </c>
      <c r="T254" s="28" t="s">
        <v>15</v>
      </c>
    </row>
    <row r="255" spans="1:20" x14ac:dyDescent="0.25">
      <c r="A255" s="58"/>
      <c r="B255" s="34" t="s">
        <v>214</v>
      </c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8"/>
      <c r="P255" s="28"/>
      <c r="Q255" s="28"/>
      <c r="R255" s="28"/>
      <c r="S255" s="28"/>
      <c r="T255" s="28"/>
    </row>
    <row r="256" spans="1:20" x14ac:dyDescent="0.25">
      <c r="A256" s="64"/>
      <c r="B256" s="34" t="s">
        <v>134</v>
      </c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8"/>
      <c r="P256" s="28"/>
      <c r="Q256" s="28"/>
      <c r="R256" s="28"/>
      <c r="S256" s="28"/>
      <c r="T256" s="28"/>
    </row>
    <row r="257" spans="1:20" x14ac:dyDescent="0.25">
      <c r="A257" s="92" t="s">
        <v>87</v>
      </c>
      <c r="B257" s="33" t="s">
        <v>399</v>
      </c>
      <c r="C257" s="72" t="s">
        <v>216</v>
      </c>
      <c r="D257" s="73">
        <v>2.7</v>
      </c>
      <c r="E257" s="73">
        <v>0.5</v>
      </c>
      <c r="F257" s="73">
        <v>19.7</v>
      </c>
      <c r="G257" s="73">
        <v>86</v>
      </c>
      <c r="H257" s="61"/>
      <c r="I257" s="61"/>
      <c r="J257" s="61"/>
      <c r="K257" s="61"/>
      <c r="L257" s="61"/>
      <c r="M257" s="61">
        <v>0</v>
      </c>
      <c r="N257" s="73"/>
      <c r="O257" s="28"/>
      <c r="P257" s="28"/>
      <c r="Q257" s="28"/>
      <c r="R257" s="28"/>
      <c r="S257" s="28"/>
      <c r="T257" s="28"/>
    </row>
    <row r="258" spans="1:20" x14ac:dyDescent="0.25">
      <c r="A258" s="45"/>
      <c r="B258" s="58" t="s">
        <v>17</v>
      </c>
      <c r="C258" s="24">
        <v>520</v>
      </c>
      <c r="D258" s="59">
        <f>SUM(D243:D257)</f>
        <v>17.189999999999998</v>
      </c>
      <c r="E258" s="59">
        <f>SUM(E243:E257)</f>
        <v>14.85</v>
      </c>
      <c r="F258" s="59">
        <f>SUM(F243:F257)</f>
        <v>72.86</v>
      </c>
      <c r="G258" s="59">
        <f>SUM(G243:G257)</f>
        <v>485.45</v>
      </c>
      <c r="H258" s="59"/>
      <c r="I258" s="59"/>
      <c r="J258" s="59"/>
      <c r="K258" s="59"/>
      <c r="L258" s="59"/>
      <c r="M258" s="59">
        <f>SUM(M243:M257)</f>
        <v>0.85</v>
      </c>
      <c r="N258" s="59"/>
      <c r="O258" s="52">
        <f t="shared" ref="O258:T258" si="14">SUM(O243:O257)</f>
        <v>0</v>
      </c>
      <c r="P258" s="52">
        <f t="shared" si="14"/>
        <v>7.28</v>
      </c>
      <c r="Q258" s="52">
        <f t="shared" si="14"/>
        <v>7.7</v>
      </c>
      <c r="R258" s="52">
        <f t="shared" si="14"/>
        <v>40.61</v>
      </c>
      <c r="S258" s="52">
        <f t="shared" si="14"/>
        <v>260.95999999999998</v>
      </c>
      <c r="T258" s="52">
        <f t="shared" si="14"/>
        <v>0</v>
      </c>
    </row>
    <row r="259" spans="1:20" x14ac:dyDescent="0.25">
      <c r="A259" s="169" t="s">
        <v>18</v>
      </c>
      <c r="B259" s="169"/>
      <c r="C259" s="170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70"/>
      <c r="O259" s="169"/>
      <c r="P259" s="169"/>
      <c r="Q259" s="169"/>
      <c r="R259" s="169"/>
      <c r="S259" s="169"/>
      <c r="T259" s="169"/>
    </row>
    <row r="260" spans="1:20" x14ac:dyDescent="0.25">
      <c r="A260" s="58" t="s">
        <v>135</v>
      </c>
      <c r="B260" s="111" t="s">
        <v>161</v>
      </c>
      <c r="C260" s="39" t="s">
        <v>210</v>
      </c>
      <c r="D260" s="24">
        <v>0.55000000000000004</v>
      </c>
      <c r="E260" s="24">
        <v>0.1</v>
      </c>
      <c r="F260" s="24">
        <v>1.9</v>
      </c>
      <c r="G260" s="24">
        <v>21.5</v>
      </c>
      <c r="H260" s="59">
        <v>16</v>
      </c>
      <c r="I260" s="59">
        <v>0</v>
      </c>
      <c r="J260" s="59">
        <v>0</v>
      </c>
      <c r="K260" s="59">
        <v>0.4</v>
      </c>
      <c r="L260" s="59">
        <v>0.2</v>
      </c>
      <c r="M260" s="59">
        <v>15.17</v>
      </c>
      <c r="N260" s="59">
        <v>0</v>
      </c>
      <c r="O260" s="85" t="s">
        <v>25</v>
      </c>
      <c r="P260" s="27">
        <v>0.77</v>
      </c>
      <c r="Q260" s="27">
        <v>0.14000000000000001</v>
      </c>
      <c r="R260" s="27">
        <v>2.66</v>
      </c>
      <c r="S260" s="27">
        <v>16.8</v>
      </c>
      <c r="T260" s="27">
        <v>17.5</v>
      </c>
    </row>
    <row r="261" spans="1:20" x14ac:dyDescent="0.25">
      <c r="A261" s="40"/>
      <c r="B261" s="41" t="s">
        <v>93</v>
      </c>
      <c r="C261" s="4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26"/>
      <c r="P261" s="27"/>
      <c r="Q261" s="27"/>
      <c r="R261" s="27"/>
      <c r="S261" s="27"/>
      <c r="T261" s="27"/>
    </row>
    <row r="262" spans="1:20" x14ac:dyDescent="0.25">
      <c r="A262" s="40"/>
      <c r="B262" s="41" t="s">
        <v>94</v>
      </c>
      <c r="C262" s="4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86"/>
      <c r="P262" s="43"/>
      <c r="Q262" s="43"/>
      <c r="R262" s="43"/>
      <c r="S262" s="43"/>
      <c r="T262" s="43"/>
    </row>
    <row r="263" spans="1:20" ht="26.25" customHeight="1" x14ac:dyDescent="0.25">
      <c r="A263" s="46" t="s">
        <v>361</v>
      </c>
      <c r="B263" s="126" t="s">
        <v>144</v>
      </c>
      <c r="C263" s="46">
        <v>250</v>
      </c>
      <c r="D263" s="63">
        <v>2.1800000000000002</v>
      </c>
      <c r="E263" s="63">
        <v>2.84</v>
      </c>
      <c r="F263" s="63">
        <v>14.29</v>
      </c>
      <c r="G263" s="63">
        <v>160</v>
      </c>
      <c r="H263" s="63">
        <v>24</v>
      </c>
      <c r="I263" s="63">
        <v>26.65</v>
      </c>
      <c r="J263" s="63">
        <v>66.7</v>
      </c>
      <c r="K263" s="63">
        <v>0.96</v>
      </c>
      <c r="L263" s="63">
        <v>0.11</v>
      </c>
      <c r="M263" s="63">
        <v>8.25</v>
      </c>
      <c r="N263" s="63">
        <v>0</v>
      </c>
      <c r="O263" s="27" t="s">
        <v>35</v>
      </c>
      <c r="P263" s="28">
        <v>9.3699999999999992</v>
      </c>
      <c r="Q263" s="28">
        <v>6.91</v>
      </c>
      <c r="R263" s="28">
        <v>5.49</v>
      </c>
      <c r="S263" s="28">
        <v>134.19</v>
      </c>
      <c r="T263" s="28">
        <v>13.46</v>
      </c>
    </row>
    <row r="264" spans="1:20" ht="15.75" customHeight="1" x14ac:dyDescent="0.25">
      <c r="A264" s="46"/>
      <c r="B264" s="112" t="s">
        <v>321</v>
      </c>
      <c r="C264" s="112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27"/>
      <c r="P264" s="28"/>
      <c r="Q264" s="28"/>
      <c r="R264" s="28"/>
      <c r="S264" s="28"/>
      <c r="T264" s="28"/>
    </row>
    <row r="265" spans="1:20" ht="15.75" customHeight="1" x14ac:dyDescent="0.25">
      <c r="A265" s="46"/>
      <c r="B265" s="34" t="s">
        <v>347</v>
      </c>
      <c r="C265" s="113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27"/>
      <c r="P265" s="28"/>
      <c r="Q265" s="28"/>
      <c r="R265" s="28"/>
      <c r="S265" s="28"/>
      <c r="T265" s="28"/>
    </row>
    <row r="266" spans="1:20" ht="15.75" customHeight="1" x14ac:dyDescent="0.25">
      <c r="A266" s="46"/>
      <c r="B266" s="34" t="s">
        <v>348</v>
      </c>
      <c r="C266" s="113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27"/>
      <c r="P266" s="28"/>
      <c r="Q266" s="28"/>
      <c r="R266" s="28"/>
      <c r="S266" s="28"/>
      <c r="T266" s="28"/>
    </row>
    <row r="267" spans="1:20" ht="15.75" customHeight="1" x14ac:dyDescent="0.25">
      <c r="A267" s="46"/>
      <c r="B267" s="34" t="s">
        <v>349</v>
      </c>
      <c r="C267" s="113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27"/>
      <c r="P267" s="28"/>
      <c r="Q267" s="28"/>
      <c r="R267" s="28"/>
      <c r="S267" s="28"/>
      <c r="T267" s="28"/>
    </row>
    <row r="268" spans="1:20" ht="15.75" customHeight="1" x14ac:dyDescent="0.25">
      <c r="A268" s="46"/>
      <c r="B268" s="34" t="s">
        <v>350</v>
      </c>
      <c r="C268" s="113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27"/>
      <c r="P268" s="28"/>
      <c r="Q268" s="28"/>
      <c r="R268" s="28"/>
      <c r="S268" s="28"/>
      <c r="T268" s="28"/>
    </row>
    <row r="269" spans="1:20" ht="15.75" customHeight="1" x14ac:dyDescent="0.25">
      <c r="A269" s="46"/>
      <c r="B269" s="34" t="s">
        <v>351</v>
      </c>
      <c r="C269" s="113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27"/>
      <c r="P269" s="28"/>
      <c r="Q269" s="28"/>
      <c r="R269" s="28"/>
      <c r="S269" s="28"/>
      <c r="T269" s="28"/>
    </row>
    <row r="270" spans="1:20" ht="15.75" customHeight="1" x14ac:dyDescent="0.25">
      <c r="A270" s="46"/>
      <c r="B270" s="34" t="s">
        <v>362</v>
      </c>
      <c r="C270" s="113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27"/>
      <c r="P270" s="28"/>
      <c r="Q270" s="28"/>
      <c r="R270" s="28"/>
      <c r="S270" s="28"/>
      <c r="T270" s="28"/>
    </row>
    <row r="271" spans="1:20" ht="15.75" customHeight="1" x14ac:dyDescent="0.25">
      <c r="A271" s="46"/>
      <c r="B271" s="34" t="s">
        <v>353</v>
      </c>
      <c r="C271" s="113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27"/>
      <c r="P271" s="28"/>
      <c r="Q271" s="28"/>
      <c r="R271" s="28"/>
      <c r="S271" s="28"/>
      <c r="T271" s="28"/>
    </row>
    <row r="272" spans="1:20" ht="15.75" customHeight="1" x14ac:dyDescent="0.25">
      <c r="A272" s="46"/>
      <c r="B272" s="34" t="s">
        <v>354</v>
      </c>
      <c r="C272" s="113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27"/>
      <c r="P272" s="28"/>
      <c r="Q272" s="28"/>
      <c r="R272" s="28"/>
      <c r="S272" s="28"/>
      <c r="T272" s="28"/>
    </row>
    <row r="273" spans="1:20" ht="15.75" customHeight="1" x14ac:dyDescent="0.25">
      <c r="A273" s="46"/>
      <c r="B273" s="34" t="s">
        <v>355</v>
      </c>
      <c r="C273" s="113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27"/>
      <c r="P273" s="28"/>
      <c r="Q273" s="28"/>
      <c r="R273" s="28"/>
      <c r="S273" s="28"/>
      <c r="T273" s="28"/>
    </row>
    <row r="274" spans="1:20" ht="14.25" customHeight="1" x14ac:dyDescent="0.25">
      <c r="A274" s="46"/>
      <c r="B274" s="34" t="s">
        <v>356</v>
      </c>
      <c r="C274" s="113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27"/>
      <c r="P274" s="28"/>
      <c r="Q274" s="28"/>
      <c r="R274" s="28"/>
      <c r="S274" s="28"/>
      <c r="T274" s="28"/>
    </row>
    <row r="275" spans="1:20" ht="14.25" customHeight="1" x14ac:dyDescent="0.25">
      <c r="A275" s="46"/>
      <c r="B275" s="34" t="s">
        <v>357</v>
      </c>
      <c r="C275" s="113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27"/>
      <c r="P275" s="28"/>
      <c r="Q275" s="28"/>
      <c r="R275" s="28"/>
      <c r="S275" s="28"/>
      <c r="T275" s="28"/>
    </row>
    <row r="276" spans="1:20" ht="15.75" customHeight="1" x14ac:dyDescent="0.25">
      <c r="A276" s="46"/>
      <c r="B276" s="34" t="s">
        <v>363</v>
      </c>
      <c r="C276" s="113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27"/>
      <c r="P276" s="28"/>
      <c r="Q276" s="28"/>
      <c r="R276" s="28"/>
      <c r="S276" s="28"/>
      <c r="T276" s="28"/>
    </row>
    <row r="277" spans="1:20" ht="14.25" customHeight="1" x14ac:dyDescent="0.25">
      <c r="A277" s="58" t="s">
        <v>309</v>
      </c>
      <c r="B277" s="33" t="s">
        <v>193</v>
      </c>
      <c r="C277" s="58">
        <v>160</v>
      </c>
      <c r="D277" s="58">
        <v>27.53</v>
      </c>
      <c r="E277" s="58">
        <v>7.47</v>
      </c>
      <c r="F277" s="58">
        <v>20.05</v>
      </c>
      <c r="G277" s="73">
        <v>322.60000000000002</v>
      </c>
      <c r="H277" s="73">
        <v>31.1</v>
      </c>
      <c r="I277" s="73">
        <v>65.7</v>
      </c>
      <c r="J277" s="73">
        <v>337</v>
      </c>
      <c r="K277" s="73">
        <v>4.03</v>
      </c>
      <c r="L277" s="73">
        <v>0.21</v>
      </c>
      <c r="M277" s="58">
        <v>8.9700000000000006</v>
      </c>
      <c r="N277" s="73">
        <v>24</v>
      </c>
      <c r="O277" s="27"/>
      <c r="P277" s="28"/>
      <c r="Q277" s="28"/>
      <c r="R277" s="28"/>
      <c r="S277" s="28"/>
      <c r="T277" s="28"/>
    </row>
    <row r="278" spans="1:20" ht="14.25" customHeight="1" x14ac:dyDescent="0.25">
      <c r="A278" s="33"/>
      <c r="B278" s="34" t="s">
        <v>310</v>
      </c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27"/>
      <c r="P278" s="28"/>
      <c r="Q278" s="28"/>
      <c r="R278" s="28"/>
      <c r="S278" s="28"/>
      <c r="T278" s="28"/>
    </row>
    <row r="279" spans="1:20" ht="14.25" customHeight="1" x14ac:dyDescent="0.25">
      <c r="A279" s="33"/>
      <c r="B279" s="34" t="s">
        <v>311</v>
      </c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27"/>
      <c r="P279" s="28"/>
      <c r="Q279" s="28"/>
      <c r="R279" s="28"/>
      <c r="S279" s="28"/>
      <c r="T279" s="28"/>
    </row>
    <row r="280" spans="1:20" ht="14.25" customHeight="1" x14ac:dyDescent="0.25">
      <c r="A280" s="33"/>
      <c r="B280" s="34" t="s">
        <v>312</v>
      </c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27"/>
      <c r="P280" s="28"/>
      <c r="Q280" s="28"/>
      <c r="R280" s="28"/>
      <c r="S280" s="28"/>
      <c r="T280" s="28"/>
    </row>
    <row r="281" spans="1:20" ht="14.25" customHeight="1" x14ac:dyDescent="0.25">
      <c r="A281" s="33"/>
      <c r="B281" s="34" t="s">
        <v>313</v>
      </c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27"/>
      <c r="P281" s="28"/>
      <c r="Q281" s="28"/>
      <c r="R281" s="28"/>
      <c r="S281" s="28"/>
      <c r="T281" s="28"/>
    </row>
    <row r="282" spans="1:20" ht="14.25" customHeight="1" x14ac:dyDescent="0.25">
      <c r="A282" s="33"/>
      <c r="B282" s="34" t="s">
        <v>314</v>
      </c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27"/>
      <c r="P282" s="28"/>
      <c r="Q282" s="28"/>
      <c r="R282" s="28"/>
      <c r="S282" s="28"/>
      <c r="T282" s="28"/>
    </row>
    <row r="283" spans="1:20" ht="14.25" customHeight="1" x14ac:dyDescent="0.25">
      <c r="A283" s="33"/>
      <c r="B283" s="34" t="s">
        <v>55</v>
      </c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27"/>
      <c r="P283" s="28"/>
      <c r="Q283" s="28"/>
      <c r="R283" s="28"/>
      <c r="S283" s="28"/>
      <c r="T283" s="28"/>
    </row>
    <row r="284" spans="1:20" ht="14.25" customHeight="1" x14ac:dyDescent="0.25">
      <c r="A284" s="33"/>
      <c r="B284" s="34" t="s">
        <v>51</v>
      </c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27"/>
      <c r="P284" s="28"/>
      <c r="Q284" s="28"/>
      <c r="R284" s="28"/>
      <c r="S284" s="28"/>
      <c r="T284" s="28"/>
    </row>
    <row r="285" spans="1:20" ht="14.25" customHeight="1" x14ac:dyDescent="0.25">
      <c r="A285" s="33"/>
      <c r="B285" s="34" t="s">
        <v>57</v>
      </c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27"/>
      <c r="P285" s="28"/>
      <c r="Q285" s="28"/>
      <c r="R285" s="28"/>
      <c r="S285" s="28"/>
      <c r="T285" s="28"/>
    </row>
    <row r="286" spans="1:20" ht="14.25" customHeight="1" x14ac:dyDescent="0.25">
      <c r="A286" s="33"/>
      <c r="B286" s="34" t="s">
        <v>80</v>
      </c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27"/>
      <c r="P286" s="28"/>
      <c r="Q286" s="28"/>
      <c r="R286" s="28"/>
      <c r="S286" s="28"/>
      <c r="T286" s="28"/>
    </row>
    <row r="287" spans="1:20" ht="15.75" customHeight="1" x14ac:dyDescent="0.25">
      <c r="A287" s="58" t="s">
        <v>248</v>
      </c>
      <c r="B287" s="33" t="s">
        <v>42</v>
      </c>
      <c r="C287" s="72">
        <v>200</v>
      </c>
      <c r="D287" s="73">
        <v>0.04</v>
      </c>
      <c r="E287" s="73">
        <v>0</v>
      </c>
      <c r="F287" s="73">
        <v>24.76</v>
      </c>
      <c r="G287" s="73">
        <v>94.2</v>
      </c>
      <c r="H287" s="73">
        <v>6.4</v>
      </c>
      <c r="I287" s="73">
        <v>0</v>
      </c>
      <c r="J287" s="73">
        <v>3.6</v>
      </c>
      <c r="K287" s="73">
        <v>0.18</v>
      </c>
      <c r="L287" s="73">
        <v>0.01</v>
      </c>
      <c r="M287" s="73">
        <v>1.08</v>
      </c>
      <c r="N287" s="73">
        <v>0</v>
      </c>
      <c r="O287" s="26"/>
      <c r="P287" s="27"/>
      <c r="Q287" s="27"/>
      <c r="R287" s="27"/>
      <c r="S287" s="27"/>
      <c r="T287" s="27"/>
    </row>
    <row r="288" spans="1:20" ht="15.75" customHeight="1" x14ac:dyDescent="0.25">
      <c r="A288" s="27"/>
      <c r="B288" s="34" t="s">
        <v>64</v>
      </c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26"/>
      <c r="P288" s="27"/>
      <c r="Q288" s="27"/>
      <c r="R288" s="27"/>
      <c r="S288" s="27"/>
      <c r="T288" s="27"/>
    </row>
    <row r="289" spans="1:20" ht="15.75" customHeight="1" x14ac:dyDescent="0.25">
      <c r="A289" s="27"/>
      <c r="B289" s="34" t="s">
        <v>65</v>
      </c>
      <c r="C289" s="108"/>
      <c r="D289" s="101"/>
      <c r="E289" s="101"/>
      <c r="F289" s="101"/>
      <c r="G289" s="101"/>
      <c r="H289" s="109"/>
      <c r="I289" s="109"/>
      <c r="J289" s="109"/>
      <c r="K289" s="109"/>
      <c r="L289" s="109"/>
      <c r="M289" s="109"/>
      <c r="N289" s="109"/>
      <c r="O289" s="26"/>
      <c r="P289" s="27"/>
      <c r="Q289" s="27"/>
      <c r="R289" s="27"/>
      <c r="S289" s="27"/>
      <c r="T289" s="27"/>
    </row>
    <row r="290" spans="1:20" ht="15.75" customHeight="1" x14ac:dyDescent="0.25">
      <c r="A290" s="92" t="s">
        <v>400</v>
      </c>
      <c r="B290" s="33" t="s">
        <v>180</v>
      </c>
      <c r="C290" s="72" t="s">
        <v>215</v>
      </c>
      <c r="D290" s="73">
        <v>2.2000000000000002</v>
      </c>
      <c r="E290" s="73">
        <v>0.9</v>
      </c>
      <c r="F290" s="73">
        <v>15.4</v>
      </c>
      <c r="G290" s="73">
        <v>75</v>
      </c>
      <c r="H290" s="109"/>
      <c r="I290" s="109"/>
      <c r="J290" s="109"/>
      <c r="K290" s="109"/>
      <c r="L290" s="109"/>
      <c r="M290" s="109"/>
      <c r="N290" s="109"/>
      <c r="O290" s="85"/>
      <c r="P290" s="27"/>
      <c r="Q290" s="27"/>
      <c r="R290" s="27"/>
      <c r="S290" s="27"/>
      <c r="T290" s="27"/>
    </row>
    <row r="291" spans="1:20" ht="15.75" customHeight="1" x14ac:dyDescent="0.25">
      <c r="A291" s="92" t="s">
        <v>87</v>
      </c>
      <c r="B291" s="33" t="s">
        <v>399</v>
      </c>
      <c r="C291" s="72" t="s">
        <v>216</v>
      </c>
      <c r="D291" s="73">
        <v>2.7</v>
      </c>
      <c r="E291" s="73">
        <v>0.5</v>
      </c>
      <c r="F291" s="73">
        <v>19.7</v>
      </c>
      <c r="G291" s="73">
        <v>86</v>
      </c>
      <c r="H291" s="61"/>
      <c r="I291" s="61"/>
      <c r="J291" s="61"/>
      <c r="K291" s="61"/>
      <c r="L291" s="61"/>
      <c r="M291" s="61">
        <v>0</v>
      </c>
      <c r="N291" s="61">
        <v>0</v>
      </c>
      <c r="O291" s="85"/>
      <c r="P291" s="27"/>
      <c r="Q291" s="27"/>
      <c r="R291" s="27"/>
      <c r="S291" s="27"/>
      <c r="T291" s="27"/>
    </row>
    <row r="292" spans="1:20" x14ac:dyDescent="0.25">
      <c r="A292" s="58"/>
      <c r="B292" s="33"/>
      <c r="C292" s="72"/>
      <c r="D292" s="35"/>
      <c r="E292" s="35"/>
      <c r="F292" s="35"/>
      <c r="G292" s="35"/>
      <c r="H292" s="73"/>
      <c r="I292" s="73"/>
      <c r="J292" s="73"/>
      <c r="K292" s="73"/>
      <c r="L292" s="73"/>
      <c r="M292" s="73">
        <v>0</v>
      </c>
      <c r="N292" s="73"/>
      <c r="O292" s="87" t="s">
        <v>25</v>
      </c>
      <c r="P292" s="28">
        <v>4.62</v>
      </c>
      <c r="Q292" s="28">
        <v>0.84</v>
      </c>
      <c r="R292" s="28">
        <v>30.18</v>
      </c>
      <c r="S292" s="28">
        <v>141.4</v>
      </c>
      <c r="T292" s="28" t="s">
        <v>15</v>
      </c>
    </row>
    <row r="293" spans="1:20" x14ac:dyDescent="0.25">
      <c r="A293" s="45"/>
      <c r="B293" s="58" t="s">
        <v>17</v>
      </c>
      <c r="C293" s="130">
        <v>750</v>
      </c>
      <c r="D293" s="66">
        <f>SUM(D260:D292)</f>
        <v>35.200000000000003</v>
      </c>
      <c r="E293" s="66">
        <f>SUM(E260:E292)</f>
        <v>11.81</v>
      </c>
      <c r="F293" s="66">
        <f>SUM(F260:F292)</f>
        <v>96.100000000000009</v>
      </c>
      <c r="G293" s="66">
        <f>SUM(G260:G292)</f>
        <v>759.30000000000007</v>
      </c>
      <c r="H293" s="66"/>
      <c r="I293" s="66"/>
      <c r="J293" s="66"/>
      <c r="K293" s="66"/>
      <c r="L293" s="66"/>
      <c r="M293" s="66">
        <f>SUM(M260:M292)</f>
        <v>33.47</v>
      </c>
      <c r="N293" s="66"/>
      <c r="O293" s="52">
        <f t="shared" ref="O293:T293" si="15">SUM(O260:O292)</f>
        <v>0</v>
      </c>
      <c r="P293" s="52">
        <f t="shared" si="15"/>
        <v>14.759999999999998</v>
      </c>
      <c r="Q293" s="52">
        <f t="shared" si="15"/>
        <v>7.89</v>
      </c>
      <c r="R293" s="52">
        <f t="shared" si="15"/>
        <v>38.33</v>
      </c>
      <c r="S293" s="52">
        <f t="shared" si="15"/>
        <v>292.39</v>
      </c>
      <c r="T293" s="52">
        <f t="shared" si="15"/>
        <v>30.96</v>
      </c>
    </row>
    <row r="294" spans="1:20" x14ac:dyDescent="0.25">
      <c r="A294" s="161" t="s">
        <v>23</v>
      </c>
      <c r="B294" s="162"/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63"/>
    </row>
    <row r="295" spans="1:20" x14ac:dyDescent="0.25">
      <c r="A295" s="58" t="s">
        <v>370</v>
      </c>
      <c r="B295" s="22" t="s">
        <v>369</v>
      </c>
      <c r="C295" s="72" t="s">
        <v>215</v>
      </c>
      <c r="D295" s="73">
        <v>1.28</v>
      </c>
      <c r="E295" s="73">
        <v>3.36</v>
      </c>
      <c r="F295" s="73">
        <v>13.7</v>
      </c>
      <c r="G295" s="73">
        <v>90.16</v>
      </c>
      <c r="H295" s="73"/>
      <c r="I295" s="73"/>
      <c r="J295" s="73"/>
      <c r="K295" s="73"/>
      <c r="L295" s="73"/>
      <c r="M295" s="73">
        <v>4</v>
      </c>
      <c r="N295" s="73"/>
      <c r="O295" s="26" t="s">
        <v>36</v>
      </c>
      <c r="P295" s="27">
        <v>6.05</v>
      </c>
      <c r="Q295" s="27">
        <v>17.510000000000002</v>
      </c>
      <c r="R295" s="27">
        <v>68.92</v>
      </c>
      <c r="S295" s="27">
        <v>457.48</v>
      </c>
      <c r="T295" s="27">
        <v>6.7000000000000004E-2</v>
      </c>
    </row>
    <row r="296" spans="1:20" x14ac:dyDescent="0.25">
      <c r="A296" s="58" t="s">
        <v>67</v>
      </c>
      <c r="B296" s="22" t="s">
        <v>47</v>
      </c>
      <c r="C296" s="24" t="s">
        <v>16</v>
      </c>
      <c r="D296" s="59">
        <v>1</v>
      </c>
      <c r="E296" s="59">
        <v>0.2</v>
      </c>
      <c r="F296" s="59">
        <v>20.2</v>
      </c>
      <c r="G296" s="59">
        <v>92</v>
      </c>
      <c r="H296" s="59"/>
      <c r="I296" s="59"/>
      <c r="J296" s="59"/>
      <c r="K296" s="59"/>
      <c r="L296" s="59"/>
      <c r="M296" s="59">
        <v>4</v>
      </c>
      <c r="N296" s="59"/>
      <c r="O296" s="26"/>
      <c r="P296" s="27"/>
      <c r="Q296" s="27"/>
      <c r="R296" s="27"/>
      <c r="S296" s="27"/>
      <c r="T296" s="27"/>
    </row>
    <row r="297" spans="1:20" x14ac:dyDescent="0.25">
      <c r="A297" s="58"/>
      <c r="B297" s="58" t="s">
        <v>17</v>
      </c>
      <c r="C297" s="30"/>
      <c r="D297" s="73">
        <f>SUM(D295:D296)</f>
        <v>2.2800000000000002</v>
      </c>
      <c r="E297" s="73">
        <f>SUM(E295:E296)</f>
        <v>3.56</v>
      </c>
      <c r="F297" s="73">
        <f>SUM(F295:F296)</f>
        <v>33.9</v>
      </c>
      <c r="G297" s="73">
        <f>SUM(G295:G296)</f>
        <v>182.16</v>
      </c>
      <c r="H297" s="73"/>
      <c r="I297" s="73"/>
      <c r="J297" s="73"/>
      <c r="K297" s="73"/>
      <c r="L297" s="73"/>
      <c r="M297" s="73">
        <f>SUM(M295:M296)</f>
        <v>8</v>
      </c>
      <c r="N297" s="73"/>
      <c r="O297" s="26"/>
      <c r="P297" s="27"/>
      <c r="Q297" s="27"/>
      <c r="R297" s="27"/>
      <c r="S297" s="27"/>
      <c r="T297" s="27"/>
    </row>
    <row r="298" spans="1:20" ht="15.75" thickBot="1" x14ac:dyDescent="0.3">
      <c r="A298" s="24"/>
      <c r="B298" s="58" t="s">
        <v>46</v>
      </c>
      <c r="C298" s="30"/>
      <c r="D298" s="73">
        <f>SUM(D258,D293,D297)</f>
        <v>54.67</v>
      </c>
      <c r="E298" s="73">
        <f>SUM(E258,E293,E297)</f>
        <v>30.22</v>
      </c>
      <c r="F298" s="73">
        <f>SUM(F258,F293,F297)</f>
        <v>202.86</v>
      </c>
      <c r="G298" s="73">
        <f>SUM(G258,G293,G297)</f>
        <v>1426.91</v>
      </c>
      <c r="H298" s="73"/>
      <c r="I298" s="73"/>
      <c r="J298" s="73"/>
      <c r="K298" s="73"/>
      <c r="L298" s="73"/>
      <c r="M298" s="73">
        <f>SUM(M258,M293,M297)</f>
        <v>42.32</v>
      </c>
      <c r="N298" s="73"/>
      <c r="O298" s="29">
        <f t="shared" ref="O298:T298" si="16">SUM(O295:O296)</f>
        <v>0</v>
      </c>
      <c r="P298" s="29">
        <f t="shared" si="16"/>
        <v>6.05</v>
      </c>
      <c r="Q298" s="29">
        <f t="shared" si="16"/>
        <v>17.510000000000002</v>
      </c>
      <c r="R298" s="29">
        <f t="shared" si="16"/>
        <v>68.92</v>
      </c>
      <c r="S298" s="29">
        <f t="shared" si="16"/>
        <v>457.48</v>
      </c>
      <c r="T298" s="29">
        <f t="shared" si="16"/>
        <v>6.7000000000000004E-2</v>
      </c>
    </row>
    <row r="299" spans="1:20" ht="21" customHeight="1" thickBot="1" x14ac:dyDescent="0.3">
      <c r="A299" s="158" t="s">
        <v>155</v>
      </c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159"/>
      <c r="T299" s="160"/>
    </row>
    <row r="300" spans="1:20" ht="15" customHeight="1" x14ac:dyDescent="0.25">
      <c r="A300" s="166" t="s">
        <v>27</v>
      </c>
      <c r="B300" s="167"/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8"/>
    </row>
    <row r="301" spans="1:20" ht="26.25" x14ac:dyDescent="0.25">
      <c r="A301" s="58" t="s">
        <v>206</v>
      </c>
      <c r="B301" s="33" t="s">
        <v>88</v>
      </c>
      <c r="C301" s="58">
        <v>200</v>
      </c>
      <c r="D301" s="58">
        <v>6.24</v>
      </c>
      <c r="E301" s="58">
        <v>6.1</v>
      </c>
      <c r="F301" s="58">
        <v>19.7</v>
      </c>
      <c r="G301" s="90">
        <v>158.63999999999999</v>
      </c>
      <c r="H301" s="58">
        <v>1.0900000000000001</v>
      </c>
      <c r="I301" s="58">
        <v>23.52</v>
      </c>
      <c r="J301" s="58">
        <v>156.05000000000001</v>
      </c>
      <c r="K301" s="58">
        <v>0.3</v>
      </c>
      <c r="L301" s="58">
        <v>0.08</v>
      </c>
      <c r="M301" s="58">
        <v>192.17</v>
      </c>
      <c r="N301" s="58">
        <v>36.72</v>
      </c>
      <c r="O301" s="35" t="s">
        <v>200</v>
      </c>
      <c r="P301" s="35">
        <v>6.45</v>
      </c>
      <c r="Q301" s="35">
        <v>7.27</v>
      </c>
      <c r="R301" s="35">
        <v>17.77</v>
      </c>
      <c r="S301" s="35">
        <v>162.25</v>
      </c>
      <c r="T301" s="35">
        <v>0.1</v>
      </c>
    </row>
    <row r="302" spans="1:20" x14ac:dyDescent="0.25">
      <c r="A302" s="34"/>
      <c r="B302" s="34" t="s">
        <v>89</v>
      </c>
      <c r="C302" s="43"/>
      <c r="D302" s="43"/>
      <c r="E302" s="43"/>
      <c r="F302" s="43"/>
      <c r="G302" s="27"/>
      <c r="H302" s="27"/>
      <c r="I302" s="27"/>
      <c r="J302" s="27"/>
      <c r="K302" s="27"/>
      <c r="L302" s="27"/>
      <c r="M302" s="27"/>
      <c r="N302" s="27"/>
      <c r="O302" s="83"/>
      <c r="P302" s="83"/>
      <c r="Q302" s="83"/>
      <c r="R302" s="83"/>
      <c r="S302" s="83"/>
      <c r="T302" s="83"/>
    </row>
    <row r="303" spans="1:20" x14ac:dyDescent="0.25">
      <c r="A303" s="34"/>
      <c r="B303" s="34" t="s">
        <v>90</v>
      </c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83"/>
      <c r="P303" s="83"/>
      <c r="Q303" s="83"/>
      <c r="R303" s="83"/>
      <c r="S303" s="83"/>
      <c r="T303" s="83"/>
    </row>
    <row r="304" spans="1:20" x14ac:dyDescent="0.25">
      <c r="A304" s="34"/>
      <c r="B304" s="34" t="s">
        <v>91</v>
      </c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83"/>
      <c r="P304" s="83"/>
      <c r="Q304" s="83"/>
      <c r="R304" s="83"/>
      <c r="S304" s="83"/>
      <c r="T304" s="83"/>
    </row>
    <row r="305" spans="1:21" x14ac:dyDescent="0.25">
      <c r="A305" s="34"/>
      <c r="B305" s="34" t="s">
        <v>92</v>
      </c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83"/>
      <c r="P305" s="83"/>
      <c r="Q305" s="83"/>
      <c r="R305" s="83"/>
      <c r="S305" s="83"/>
      <c r="T305" s="83"/>
    </row>
    <row r="306" spans="1:21" x14ac:dyDescent="0.25">
      <c r="A306" s="48"/>
      <c r="B306" s="113" t="s">
        <v>101</v>
      </c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83"/>
      <c r="P306" s="83"/>
      <c r="Q306" s="83"/>
      <c r="R306" s="83"/>
      <c r="S306" s="83"/>
      <c r="T306" s="83"/>
    </row>
    <row r="307" spans="1:21" x14ac:dyDescent="0.25">
      <c r="A307" s="58" t="s">
        <v>394</v>
      </c>
      <c r="B307" s="111" t="s">
        <v>395</v>
      </c>
      <c r="C307" s="39" t="s">
        <v>216</v>
      </c>
      <c r="D307" s="39" t="s">
        <v>396</v>
      </c>
      <c r="E307" s="59">
        <v>7.5</v>
      </c>
      <c r="F307" s="59">
        <v>14.9</v>
      </c>
      <c r="G307" s="59">
        <v>136</v>
      </c>
      <c r="H307" s="59">
        <v>52.2</v>
      </c>
      <c r="I307" s="59">
        <v>0</v>
      </c>
      <c r="J307" s="59">
        <v>2</v>
      </c>
      <c r="K307" s="59">
        <v>0.65</v>
      </c>
      <c r="L307" s="59">
        <v>0.05</v>
      </c>
      <c r="M307" s="59">
        <v>0</v>
      </c>
      <c r="N307" s="59">
        <v>0</v>
      </c>
      <c r="O307" s="92"/>
      <c r="P307" s="92"/>
      <c r="Q307" s="92"/>
      <c r="R307" s="92"/>
      <c r="S307" s="92"/>
      <c r="T307" s="92"/>
    </row>
    <row r="308" spans="1:21" x14ac:dyDescent="0.25">
      <c r="A308" s="58" t="s">
        <v>106</v>
      </c>
      <c r="B308" s="22" t="s">
        <v>172</v>
      </c>
      <c r="C308" s="24">
        <v>200</v>
      </c>
      <c r="D308" s="59">
        <v>3.52</v>
      </c>
      <c r="E308" s="59">
        <v>3.72</v>
      </c>
      <c r="F308" s="59">
        <v>25.49</v>
      </c>
      <c r="G308" s="59">
        <v>145.19999999999999</v>
      </c>
      <c r="H308" s="59">
        <v>122</v>
      </c>
      <c r="I308" s="59">
        <v>14</v>
      </c>
      <c r="J308" s="59">
        <v>90</v>
      </c>
      <c r="K308" s="59">
        <v>0.56000000000000005</v>
      </c>
      <c r="L308" s="59">
        <v>0.04</v>
      </c>
      <c r="M308" s="59">
        <v>1.3</v>
      </c>
      <c r="N308" s="59">
        <v>0.01</v>
      </c>
      <c r="O308" s="24" t="s">
        <v>16</v>
      </c>
      <c r="P308" s="59">
        <v>0</v>
      </c>
      <c r="Q308" s="59">
        <v>0</v>
      </c>
      <c r="R308" s="59">
        <v>7.2</v>
      </c>
      <c r="S308" s="59">
        <v>36</v>
      </c>
      <c r="T308" s="59">
        <v>15</v>
      </c>
    </row>
    <row r="309" spans="1:21" x14ac:dyDescent="0.25">
      <c r="A309" s="58"/>
      <c r="B309" s="116" t="s">
        <v>107</v>
      </c>
      <c r="C309" s="28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51"/>
      <c r="P309" s="28"/>
      <c r="Q309" s="28"/>
      <c r="R309" s="28"/>
      <c r="S309" s="28"/>
      <c r="T309" s="28"/>
    </row>
    <row r="310" spans="1:21" x14ac:dyDescent="0.25">
      <c r="A310" s="27"/>
      <c r="B310" s="116" t="s">
        <v>108</v>
      </c>
      <c r="C310" s="28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51"/>
      <c r="P310" s="28"/>
      <c r="Q310" s="28"/>
      <c r="R310" s="28"/>
      <c r="S310" s="28"/>
      <c r="T310" s="28"/>
    </row>
    <row r="311" spans="1:21" x14ac:dyDescent="0.25">
      <c r="A311" s="27"/>
      <c r="B311" s="116" t="s">
        <v>109</v>
      </c>
      <c r="C311" s="28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51"/>
      <c r="P311" s="28"/>
      <c r="Q311" s="28"/>
      <c r="R311" s="28"/>
      <c r="S311" s="28"/>
      <c r="T311" s="28"/>
    </row>
    <row r="312" spans="1:21" x14ac:dyDescent="0.25">
      <c r="A312" s="58" t="s">
        <v>386</v>
      </c>
      <c r="B312" s="22" t="s">
        <v>191</v>
      </c>
      <c r="C312" s="24">
        <v>185</v>
      </c>
      <c r="D312" s="35">
        <v>0</v>
      </c>
      <c r="E312" s="35">
        <v>0.74</v>
      </c>
      <c r="F312" s="35">
        <v>18.13</v>
      </c>
      <c r="G312" s="60">
        <v>63.25</v>
      </c>
      <c r="H312" s="59">
        <v>18.5</v>
      </c>
      <c r="I312" s="59">
        <v>3.9</v>
      </c>
      <c r="J312" s="59">
        <v>0.2</v>
      </c>
      <c r="K312" s="59">
        <v>2.7</v>
      </c>
      <c r="L312" s="59">
        <v>1.85</v>
      </c>
      <c r="M312" s="59">
        <v>4.3499999999999996</v>
      </c>
      <c r="N312" s="59">
        <v>0.09</v>
      </c>
      <c r="O312" s="28"/>
      <c r="P312" s="28"/>
      <c r="Q312" s="28"/>
      <c r="R312" s="28"/>
      <c r="S312" s="28"/>
      <c r="T312" s="28"/>
    </row>
    <row r="313" spans="1:21" x14ac:dyDescent="0.25">
      <c r="A313" s="45"/>
      <c r="B313" s="58" t="s">
        <v>17</v>
      </c>
      <c r="C313" s="39" t="s">
        <v>207</v>
      </c>
      <c r="D313" s="59">
        <f>SUM(D301:D312)</f>
        <v>9.76</v>
      </c>
      <c r="E313" s="59">
        <f>SUM(E301:E312)</f>
        <v>18.059999999999999</v>
      </c>
      <c r="F313" s="59">
        <f>SUM(F301:F312)</f>
        <v>78.22</v>
      </c>
      <c r="G313" s="59">
        <f>SUM(G301:G312)</f>
        <v>503.09</v>
      </c>
      <c r="H313" s="59">
        <f>SUM(H301:H312)</f>
        <v>193.79000000000002</v>
      </c>
      <c r="I313" s="59"/>
      <c r="J313" s="59"/>
      <c r="K313" s="59"/>
      <c r="L313" s="59"/>
      <c r="M313" s="59"/>
      <c r="N313" s="59">
        <f>SUM(N301:N312)</f>
        <v>36.82</v>
      </c>
      <c r="O313" s="52">
        <f t="shared" ref="O313:T313" si="17">SUM(O301:O311)</f>
        <v>0</v>
      </c>
      <c r="P313" s="52">
        <f t="shared" si="17"/>
        <v>6.45</v>
      </c>
      <c r="Q313" s="52">
        <f t="shared" si="17"/>
        <v>7.27</v>
      </c>
      <c r="R313" s="52">
        <f t="shared" si="17"/>
        <v>24.97</v>
      </c>
      <c r="S313" s="52">
        <f t="shared" si="17"/>
        <v>198.25</v>
      </c>
      <c r="T313" s="52">
        <f t="shared" si="17"/>
        <v>15.1</v>
      </c>
    </row>
    <row r="314" spans="1:21" x14ac:dyDescent="0.25">
      <c r="A314" s="169" t="s">
        <v>18</v>
      </c>
      <c r="B314" s="169"/>
      <c r="C314" s="169"/>
      <c r="D314" s="169"/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  <c r="Q314" s="169"/>
      <c r="R314" s="169"/>
      <c r="S314" s="169"/>
      <c r="T314" s="169"/>
    </row>
    <row r="315" spans="1:21" ht="25.5" x14ac:dyDescent="0.25">
      <c r="A315" s="58" t="s">
        <v>68</v>
      </c>
      <c r="B315" s="22" t="s">
        <v>163</v>
      </c>
      <c r="C315" s="102" t="s">
        <v>210</v>
      </c>
      <c r="D315" s="73">
        <v>0.86</v>
      </c>
      <c r="E315" s="73">
        <v>3.65</v>
      </c>
      <c r="F315" s="73">
        <v>5.0199999999999996</v>
      </c>
      <c r="G315" s="73">
        <v>56.34</v>
      </c>
      <c r="H315" s="73">
        <v>21.09</v>
      </c>
      <c r="I315" s="73">
        <v>12.54</v>
      </c>
      <c r="J315" s="73">
        <v>24.58</v>
      </c>
      <c r="K315" s="73">
        <v>0.8</v>
      </c>
      <c r="L315" s="73">
        <v>0.01</v>
      </c>
      <c r="M315" s="73">
        <v>5.7</v>
      </c>
      <c r="N315" s="73">
        <v>0</v>
      </c>
      <c r="O315" s="46" t="s">
        <v>19</v>
      </c>
      <c r="P315" s="46">
        <v>2.6</v>
      </c>
      <c r="Q315" s="63">
        <v>5</v>
      </c>
      <c r="R315" s="46">
        <v>3.1</v>
      </c>
      <c r="S315" s="63">
        <v>69</v>
      </c>
      <c r="T315" s="46">
        <v>79.7</v>
      </c>
      <c r="U315" s="25"/>
    </row>
    <row r="316" spans="1:21" x14ac:dyDescent="0.25">
      <c r="A316" s="58"/>
      <c r="B316" s="34" t="s">
        <v>167</v>
      </c>
      <c r="C316" s="102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48"/>
      <c r="P316" s="48"/>
      <c r="Q316" s="48"/>
      <c r="R316" s="48"/>
      <c r="S316" s="48"/>
      <c r="T316" s="48"/>
      <c r="U316" s="25"/>
    </row>
    <row r="317" spans="1:21" x14ac:dyDescent="0.25">
      <c r="A317" s="58"/>
      <c r="B317" s="34" t="s">
        <v>168</v>
      </c>
      <c r="C317" s="103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73"/>
      <c r="O317" s="48"/>
      <c r="P317" s="48"/>
      <c r="Q317" s="48"/>
      <c r="R317" s="48"/>
      <c r="S317" s="48"/>
      <c r="T317" s="48"/>
      <c r="U317" s="25"/>
    </row>
    <row r="318" spans="1:21" x14ac:dyDescent="0.25">
      <c r="A318" s="58"/>
      <c r="B318" s="34" t="s">
        <v>69</v>
      </c>
      <c r="C318" s="72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59"/>
      <c r="O318" s="48"/>
      <c r="P318" s="48"/>
      <c r="Q318" s="48"/>
      <c r="R318" s="48"/>
      <c r="S318" s="48"/>
      <c r="T318" s="48"/>
      <c r="U318" s="25"/>
    </row>
    <row r="319" spans="1:21" ht="30.75" customHeight="1" x14ac:dyDescent="0.25">
      <c r="A319" s="58" t="s">
        <v>299</v>
      </c>
      <c r="B319" s="33" t="s">
        <v>300</v>
      </c>
      <c r="C319" s="35">
        <v>250</v>
      </c>
      <c r="D319" s="35">
        <v>1.81</v>
      </c>
      <c r="E319" s="35">
        <v>4.91</v>
      </c>
      <c r="F319" s="35">
        <v>125.25</v>
      </c>
      <c r="G319" s="60">
        <v>102.5</v>
      </c>
      <c r="H319" s="35">
        <v>44.38</v>
      </c>
      <c r="I319" s="60">
        <v>26.25</v>
      </c>
      <c r="J319" s="35">
        <v>53.23</v>
      </c>
      <c r="K319" s="35">
        <v>1.19</v>
      </c>
      <c r="L319" s="35">
        <v>0.05</v>
      </c>
      <c r="M319" s="35">
        <v>10.29</v>
      </c>
      <c r="N319" s="60">
        <v>0</v>
      </c>
      <c r="O319" s="46" t="s">
        <v>20</v>
      </c>
      <c r="P319" s="46">
        <v>10.32</v>
      </c>
      <c r="Q319" s="46">
        <v>10.09</v>
      </c>
      <c r="R319" s="46">
        <v>17.2</v>
      </c>
      <c r="S319" s="46">
        <v>200.89</v>
      </c>
      <c r="T319" s="46">
        <v>10.93</v>
      </c>
      <c r="U319" s="25"/>
    </row>
    <row r="320" spans="1:21" x14ac:dyDescent="0.25">
      <c r="A320" s="34"/>
      <c r="B320" s="34" t="s">
        <v>301</v>
      </c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123"/>
      <c r="O320" s="81"/>
      <c r="P320" s="81"/>
      <c r="Q320" s="81"/>
      <c r="R320" s="81"/>
      <c r="S320" s="81"/>
      <c r="T320" s="81"/>
      <c r="U320" s="25"/>
    </row>
    <row r="321" spans="1:21" x14ac:dyDescent="0.25">
      <c r="A321" s="34"/>
      <c r="B321" s="34" t="s">
        <v>302</v>
      </c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123"/>
      <c r="O321" s="81"/>
      <c r="P321" s="81"/>
      <c r="Q321" s="81"/>
      <c r="R321" s="81"/>
      <c r="S321" s="81"/>
      <c r="T321" s="81"/>
      <c r="U321" s="25"/>
    </row>
    <row r="322" spans="1:21" x14ac:dyDescent="0.25">
      <c r="A322" s="34"/>
      <c r="B322" s="34" t="s">
        <v>303</v>
      </c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123"/>
      <c r="O322" s="81"/>
      <c r="P322" s="81"/>
      <c r="Q322" s="81"/>
      <c r="R322" s="81"/>
      <c r="S322" s="81"/>
      <c r="T322" s="81"/>
      <c r="U322" s="25"/>
    </row>
    <row r="323" spans="1:21" x14ac:dyDescent="0.25">
      <c r="A323" s="34"/>
      <c r="B323" s="34" t="s">
        <v>304</v>
      </c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123"/>
      <c r="O323" s="81"/>
      <c r="P323" s="81"/>
      <c r="Q323" s="81"/>
      <c r="R323" s="81"/>
      <c r="S323" s="81"/>
      <c r="T323" s="81"/>
      <c r="U323" s="25"/>
    </row>
    <row r="324" spans="1:21" x14ac:dyDescent="0.25">
      <c r="A324" s="34"/>
      <c r="B324" s="34" t="s">
        <v>306</v>
      </c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123"/>
      <c r="O324" s="81"/>
      <c r="P324" s="81"/>
      <c r="Q324" s="81"/>
      <c r="R324" s="81"/>
      <c r="S324" s="81"/>
      <c r="T324" s="81"/>
      <c r="U324" s="25"/>
    </row>
    <row r="325" spans="1:21" x14ac:dyDescent="0.25">
      <c r="A325" s="34"/>
      <c r="B325" s="34" t="s">
        <v>305</v>
      </c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60"/>
      <c r="O325" s="81"/>
      <c r="P325" s="81"/>
      <c r="Q325" s="81"/>
      <c r="R325" s="81"/>
      <c r="S325" s="81"/>
      <c r="T325" s="81"/>
      <c r="U325" s="25"/>
    </row>
    <row r="326" spans="1:21" x14ac:dyDescent="0.25">
      <c r="A326" s="34"/>
      <c r="B326" s="34" t="s">
        <v>308</v>
      </c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60"/>
      <c r="O326" s="81"/>
      <c r="P326" s="81"/>
      <c r="Q326" s="81"/>
      <c r="R326" s="81"/>
      <c r="S326" s="81"/>
      <c r="T326" s="81"/>
      <c r="U326" s="25"/>
    </row>
    <row r="327" spans="1:21" x14ac:dyDescent="0.25">
      <c r="A327" s="34"/>
      <c r="B327" s="34" t="s">
        <v>284</v>
      </c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60"/>
      <c r="O327" s="81"/>
      <c r="P327" s="81"/>
      <c r="Q327" s="81"/>
      <c r="R327" s="81"/>
      <c r="S327" s="81"/>
      <c r="T327" s="81"/>
      <c r="U327" s="25"/>
    </row>
    <row r="328" spans="1:21" x14ac:dyDescent="0.25">
      <c r="A328" s="34"/>
      <c r="B328" s="34" t="s">
        <v>307</v>
      </c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60"/>
      <c r="O328" s="81"/>
      <c r="P328" s="81"/>
      <c r="Q328" s="81"/>
      <c r="R328" s="81"/>
      <c r="S328" s="81"/>
      <c r="T328" s="81"/>
      <c r="U328" s="25"/>
    </row>
    <row r="329" spans="1:21" x14ac:dyDescent="0.25">
      <c r="A329" s="34"/>
      <c r="B329" s="34" t="s">
        <v>50</v>
      </c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58"/>
      <c r="O329" s="81"/>
      <c r="P329" s="81"/>
      <c r="Q329" s="81"/>
      <c r="R329" s="81"/>
      <c r="S329" s="81"/>
      <c r="T329" s="81"/>
      <c r="U329" s="25"/>
    </row>
    <row r="330" spans="1:21" x14ac:dyDescent="0.25">
      <c r="A330" s="34"/>
      <c r="B330" s="34" t="s">
        <v>272</v>
      </c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58"/>
      <c r="O330" s="81"/>
      <c r="P330" s="81"/>
      <c r="Q330" s="81"/>
      <c r="R330" s="81"/>
      <c r="S330" s="81"/>
      <c r="T330" s="81"/>
      <c r="U330" s="25"/>
    </row>
    <row r="331" spans="1:21" x14ac:dyDescent="0.25">
      <c r="A331" s="58" t="s">
        <v>212</v>
      </c>
      <c r="B331" s="33" t="s">
        <v>217</v>
      </c>
      <c r="C331" s="82" t="s">
        <v>218</v>
      </c>
      <c r="D331" s="46">
        <v>19.600000000000001</v>
      </c>
      <c r="E331" s="46">
        <v>23.4</v>
      </c>
      <c r="F331" s="46">
        <v>47.4</v>
      </c>
      <c r="G331" s="46">
        <v>480.25</v>
      </c>
      <c r="H331" s="131"/>
      <c r="I331" s="131"/>
      <c r="J331" s="131"/>
      <c r="K331" s="131"/>
      <c r="L331" s="131"/>
      <c r="M331" s="131"/>
      <c r="N331" s="61">
        <v>3</v>
      </c>
      <c r="O331" s="82" t="s">
        <v>25</v>
      </c>
      <c r="P331" s="46">
        <v>11.92</v>
      </c>
      <c r="Q331" s="46">
        <v>8.8000000000000007</v>
      </c>
      <c r="R331" s="46">
        <v>11.64</v>
      </c>
      <c r="S331" s="46">
        <v>173</v>
      </c>
      <c r="T331" s="73">
        <v>0</v>
      </c>
      <c r="U331" s="25"/>
    </row>
    <row r="332" spans="1:21" ht="15.75" x14ac:dyDescent="0.25">
      <c r="A332" s="58"/>
      <c r="B332" s="113" t="s">
        <v>219</v>
      </c>
      <c r="C332" s="132"/>
      <c r="D332" s="92"/>
      <c r="E332" s="93"/>
      <c r="F332" s="92"/>
      <c r="G332" s="92"/>
      <c r="H332" s="133"/>
      <c r="I332" s="133"/>
      <c r="J332" s="133"/>
      <c r="K332" s="133"/>
      <c r="L332" s="133"/>
      <c r="M332" s="133"/>
      <c r="N332" s="61"/>
      <c r="O332" s="64"/>
      <c r="P332" s="35"/>
      <c r="Q332" s="60"/>
      <c r="R332" s="35"/>
      <c r="S332" s="35"/>
      <c r="T332" s="73"/>
      <c r="U332" s="25"/>
    </row>
    <row r="333" spans="1:21" ht="15.75" x14ac:dyDescent="0.25">
      <c r="A333" s="58"/>
      <c r="B333" s="113" t="s">
        <v>189</v>
      </c>
      <c r="C333" s="132"/>
      <c r="D333" s="58"/>
      <c r="E333" s="93"/>
      <c r="F333" s="92"/>
      <c r="G333" s="92"/>
      <c r="H333" s="133"/>
      <c r="I333" s="133"/>
      <c r="J333" s="133"/>
      <c r="K333" s="133"/>
      <c r="L333" s="133"/>
      <c r="M333" s="133"/>
      <c r="N333" s="61"/>
      <c r="O333" s="64"/>
      <c r="P333" s="35"/>
      <c r="Q333" s="60"/>
      <c r="R333" s="35"/>
      <c r="S333" s="35"/>
      <c r="T333" s="73"/>
      <c r="U333" s="25"/>
    </row>
    <row r="334" spans="1:21" ht="15.75" x14ac:dyDescent="0.25">
      <c r="A334" s="58"/>
      <c r="B334" s="113" t="s">
        <v>222</v>
      </c>
      <c r="C334" s="132"/>
      <c r="D334" s="58"/>
      <c r="E334" s="93"/>
      <c r="F334" s="92"/>
      <c r="G334" s="92"/>
      <c r="H334" s="133"/>
      <c r="I334" s="133"/>
      <c r="J334" s="133"/>
      <c r="K334" s="133"/>
      <c r="L334" s="133"/>
      <c r="M334" s="133"/>
      <c r="N334" s="61"/>
      <c r="O334" s="64"/>
      <c r="P334" s="83"/>
      <c r="Q334" s="84"/>
      <c r="R334" s="83"/>
      <c r="S334" s="83"/>
      <c r="T334" s="93"/>
      <c r="U334" s="25"/>
    </row>
    <row r="335" spans="1:21" ht="15.75" x14ac:dyDescent="0.25">
      <c r="A335" s="58"/>
      <c r="B335" s="113" t="s">
        <v>221</v>
      </c>
      <c r="C335" s="132"/>
      <c r="D335" s="58"/>
      <c r="E335" s="93"/>
      <c r="F335" s="92"/>
      <c r="G335" s="92"/>
      <c r="H335" s="133"/>
      <c r="I335" s="133"/>
      <c r="J335" s="133"/>
      <c r="K335" s="133"/>
      <c r="L335" s="133"/>
      <c r="M335" s="133"/>
      <c r="N335" s="61"/>
      <c r="O335" s="64"/>
      <c r="P335" s="83"/>
      <c r="Q335" s="84"/>
      <c r="R335" s="83"/>
      <c r="S335" s="83"/>
      <c r="T335" s="93"/>
      <c r="U335" s="25"/>
    </row>
    <row r="336" spans="1:21" ht="15.75" x14ac:dyDescent="0.25">
      <c r="A336" s="58"/>
      <c r="B336" s="113" t="s">
        <v>238</v>
      </c>
      <c r="C336" s="132"/>
      <c r="D336" s="58"/>
      <c r="E336" s="93"/>
      <c r="F336" s="92"/>
      <c r="G336" s="92"/>
      <c r="H336" s="133"/>
      <c r="I336" s="133"/>
      <c r="J336" s="133"/>
      <c r="K336" s="133"/>
      <c r="L336" s="133"/>
      <c r="M336" s="133"/>
      <c r="N336" s="61"/>
      <c r="O336" s="64"/>
      <c r="P336" s="83"/>
      <c r="Q336" s="84"/>
      <c r="R336" s="83"/>
      <c r="S336" s="83"/>
      <c r="T336" s="93"/>
      <c r="U336" s="25"/>
    </row>
    <row r="337" spans="1:21" ht="15.75" x14ac:dyDescent="0.25">
      <c r="A337" s="58"/>
      <c r="B337" s="113" t="s">
        <v>213</v>
      </c>
      <c r="C337" s="132"/>
      <c r="D337" s="58"/>
      <c r="E337" s="93"/>
      <c r="F337" s="92"/>
      <c r="G337" s="92"/>
      <c r="H337" s="133"/>
      <c r="I337" s="133"/>
      <c r="J337" s="133"/>
      <c r="K337" s="133"/>
      <c r="L337" s="133"/>
      <c r="M337" s="133"/>
      <c r="N337" s="61"/>
      <c r="O337" s="64"/>
      <c r="P337" s="83"/>
      <c r="Q337" s="84"/>
      <c r="R337" s="83"/>
      <c r="S337" s="83"/>
      <c r="T337" s="93"/>
      <c r="U337" s="25"/>
    </row>
    <row r="338" spans="1:21" x14ac:dyDescent="0.25">
      <c r="A338" s="34"/>
      <c r="B338" s="34" t="s">
        <v>220</v>
      </c>
      <c r="C338" s="26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5"/>
    </row>
    <row r="339" spans="1:21" x14ac:dyDescent="0.25">
      <c r="A339" s="58" t="s">
        <v>166</v>
      </c>
      <c r="B339" s="22" t="s">
        <v>22</v>
      </c>
      <c r="C339" s="24">
        <v>200</v>
      </c>
      <c r="D339" s="24">
        <v>0.1</v>
      </c>
      <c r="E339" s="59">
        <v>0</v>
      </c>
      <c r="F339" s="59">
        <v>15</v>
      </c>
      <c r="G339" s="59">
        <v>60</v>
      </c>
      <c r="H339" s="59">
        <v>6</v>
      </c>
      <c r="I339" s="59">
        <v>0</v>
      </c>
      <c r="J339" s="59">
        <v>0</v>
      </c>
      <c r="K339" s="59">
        <v>0.4</v>
      </c>
      <c r="L339" s="59">
        <v>0</v>
      </c>
      <c r="M339" s="59">
        <v>0</v>
      </c>
      <c r="N339" s="59">
        <v>0</v>
      </c>
      <c r="O339" s="24" t="s">
        <v>16</v>
      </c>
      <c r="P339" s="24">
        <v>0.2</v>
      </c>
      <c r="Q339" s="59">
        <v>0</v>
      </c>
      <c r="R339" s="59">
        <v>14</v>
      </c>
      <c r="S339" s="59">
        <v>28</v>
      </c>
      <c r="T339" s="59">
        <v>0</v>
      </c>
      <c r="U339" s="25"/>
    </row>
    <row r="340" spans="1:21" x14ac:dyDescent="0.25">
      <c r="A340" s="58"/>
      <c r="B340" s="34" t="s">
        <v>214</v>
      </c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59"/>
      <c r="U340" s="25"/>
    </row>
    <row r="341" spans="1:21" x14ac:dyDescent="0.25">
      <c r="A341" s="64"/>
      <c r="B341" s="34" t="s">
        <v>134</v>
      </c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59"/>
      <c r="U341" s="25"/>
    </row>
    <row r="342" spans="1:21" x14ac:dyDescent="0.25">
      <c r="A342" s="134" t="s">
        <v>400</v>
      </c>
      <c r="B342" s="33" t="s">
        <v>180</v>
      </c>
      <c r="C342" s="24">
        <v>30</v>
      </c>
      <c r="D342" s="24">
        <v>2.2000000000000002</v>
      </c>
      <c r="E342" s="24">
        <v>0.9</v>
      </c>
      <c r="F342" s="24">
        <v>15.4</v>
      </c>
      <c r="G342" s="24">
        <v>75</v>
      </c>
      <c r="H342" s="97"/>
      <c r="I342" s="97"/>
      <c r="J342" s="97"/>
      <c r="K342" s="97"/>
      <c r="L342" s="97"/>
      <c r="M342" s="97"/>
      <c r="N342" s="97"/>
      <c r="O342" s="24"/>
      <c r="P342" s="24"/>
      <c r="Q342" s="24"/>
      <c r="R342" s="24"/>
      <c r="S342" s="24"/>
      <c r="T342" s="59"/>
      <c r="U342" s="25"/>
    </row>
    <row r="343" spans="1:21" x14ac:dyDescent="0.25">
      <c r="A343" s="92" t="s">
        <v>87</v>
      </c>
      <c r="B343" s="33" t="s">
        <v>399</v>
      </c>
      <c r="C343" s="72" t="s">
        <v>216</v>
      </c>
      <c r="D343" s="73">
        <v>2.7</v>
      </c>
      <c r="E343" s="73">
        <v>0.5</v>
      </c>
      <c r="F343" s="73">
        <v>19.7</v>
      </c>
      <c r="G343" s="73">
        <v>86</v>
      </c>
      <c r="H343" s="61"/>
      <c r="I343" s="61"/>
      <c r="J343" s="61"/>
      <c r="K343" s="61"/>
      <c r="L343" s="61"/>
      <c r="M343" s="61">
        <v>0</v>
      </c>
      <c r="N343" s="61">
        <v>0</v>
      </c>
      <c r="O343" s="72"/>
      <c r="P343" s="58"/>
      <c r="Q343" s="58"/>
      <c r="R343" s="73"/>
      <c r="S343" s="58"/>
      <c r="T343" s="73"/>
      <c r="U343" s="25"/>
    </row>
    <row r="344" spans="1:21" x14ac:dyDescent="0.25">
      <c r="A344" s="58"/>
      <c r="B344" s="33" t="s">
        <v>17</v>
      </c>
      <c r="C344" s="72" t="s">
        <v>338</v>
      </c>
      <c r="D344" s="58">
        <f>SUM(D315:D343)</f>
        <v>27.270000000000003</v>
      </c>
      <c r="E344" s="73">
        <f>SUM(E315:E343)</f>
        <v>33.36</v>
      </c>
      <c r="F344" s="58">
        <f>SUM(F315:F343)</f>
        <v>227.77</v>
      </c>
      <c r="G344" s="58">
        <f>SUM(G315:G343)</f>
        <v>860.09</v>
      </c>
      <c r="H344" s="58"/>
      <c r="I344" s="58"/>
      <c r="J344" s="58"/>
      <c r="K344" s="58"/>
      <c r="L344" s="58"/>
      <c r="M344" s="58"/>
      <c r="N344" s="73">
        <f>SUM(N315:N343)</f>
        <v>3</v>
      </c>
      <c r="O344" s="72" t="s">
        <v>81</v>
      </c>
      <c r="P344" s="58">
        <v>3.3</v>
      </c>
      <c r="Q344" s="58">
        <v>0.48</v>
      </c>
      <c r="R344" s="58">
        <v>16.7</v>
      </c>
      <c r="S344" s="58">
        <v>83.24</v>
      </c>
      <c r="T344" s="73">
        <v>0</v>
      </c>
      <c r="U344" s="25"/>
    </row>
    <row r="345" spans="1:21" ht="25.5" x14ac:dyDescent="0.25">
      <c r="A345" s="58"/>
      <c r="B345" s="33" t="s">
        <v>201</v>
      </c>
      <c r="C345" s="72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73"/>
      <c r="O345" s="72"/>
      <c r="P345" s="58"/>
      <c r="Q345" s="58"/>
      <c r="R345" s="58"/>
      <c r="S345" s="58"/>
      <c r="T345" s="73"/>
      <c r="U345" s="25"/>
    </row>
    <row r="346" spans="1:21" x14ac:dyDescent="0.25">
      <c r="A346" s="58" t="s">
        <v>371</v>
      </c>
      <c r="B346" s="33" t="s">
        <v>372</v>
      </c>
      <c r="C346" s="72" t="s">
        <v>215</v>
      </c>
      <c r="D346" s="73">
        <v>4.8</v>
      </c>
      <c r="E346" s="73">
        <v>1.5</v>
      </c>
      <c r="F346" s="73">
        <v>26.3</v>
      </c>
      <c r="G346" s="73">
        <v>18</v>
      </c>
      <c r="H346" s="73"/>
      <c r="I346" s="73"/>
      <c r="J346" s="73"/>
      <c r="K346" s="73"/>
      <c r="L346" s="73"/>
      <c r="M346" s="73">
        <v>350</v>
      </c>
      <c r="N346" s="73">
        <v>0</v>
      </c>
      <c r="O346" s="72"/>
      <c r="P346" s="58"/>
      <c r="Q346" s="58"/>
      <c r="R346" s="58"/>
      <c r="S346" s="58"/>
      <c r="T346" s="73"/>
      <c r="U346" s="25"/>
    </row>
    <row r="347" spans="1:21" x14ac:dyDescent="0.25">
      <c r="A347" s="58" t="s">
        <v>67</v>
      </c>
      <c r="B347" s="22" t="s">
        <v>47</v>
      </c>
      <c r="C347" s="24">
        <v>200</v>
      </c>
      <c r="D347" s="59">
        <v>1</v>
      </c>
      <c r="E347" s="59">
        <v>0.2</v>
      </c>
      <c r="F347" s="59">
        <v>20.2</v>
      </c>
      <c r="G347" s="59">
        <v>92</v>
      </c>
      <c r="H347" s="59">
        <v>14</v>
      </c>
      <c r="I347" s="59">
        <v>0.8</v>
      </c>
      <c r="J347" s="59">
        <v>0.02</v>
      </c>
      <c r="K347" s="59">
        <v>0</v>
      </c>
      <c r="L347" s="59">
        <v>0</v>
      </c>
      <c r="M347" s="59">
        <v>4</v>
      </c>
      <c r="N347" s="59">
        <v>0</v>
      </c>
      <c r="O347" s="26"/>
      <c r="P347" s="27"/>
      <c r="Q347" s="27"/>
      <c r="R347" s="27"/>
      <c r="S347" s="27"/>
      <c r="T347" s="27"/>
      <c r="U347" s="25"/>
    </row>
    <row r="348" spans="1:21" x14ac:dyDescent="0.25">
      <c r="A348" s="24"/>
      <c r="B348" s="58" t="s">
        <v>17</v>
      </c>
      <c r="C348" s="30"/>
      <c r="D348" s="73">
        <f>SUM(D344:D347)</f>
        <v>33.07</v>
      </c>
      <c r="E348" s="73">
        <f>SUM(E344:E347)</f>
        <v>35.06</v>
      </c>
      <c r="F348" s="73">
        <f>SUM(F344:F347)</f>
        <v>274.27000000000004</v>
      </c>
      <c r="G348" s="73">
        <f>SUM(G346:G347)</f>
        <v>110</v>
      </c>
      <c r="H348" s="73"/>
      <c r="I348" s="73"/>
      <c r="J348" s="73"/>
      <c r="K348" s="73"/>
      <c r="L348" s="73"/>
      <c r="M348" s="73"/>
      <c r="N348" s="73">
        <f>SUM(N344:N347)</f>
        <v>3</v>
      </c>
      <c r="O348" s="29">
        <f t="shared" ref="O348:T348" si="18">SUM(O344:O347)</f>
        <v>0</v>
      </c>
      <c r="P348" s="29">
        <f t="shared" si="18"/>
        <v>3.3</v>
      </c>
      <c r="Q348" s="29">
        <f t="shared" si="18"/>
        <v>0.48</v>
      </c>
      <c r="R348" s="29">
        <f t="shared" si="18"/>
        <v>16.7</v>
      </c>
      <c r="S348" s="29">
        <f t="shared" si="18"/>
        <v>83.24</v>
      </c>
      <c r="T348" s="29">
        <f t="shared" si="18"/>
        <v>0</v>
      </c>
      <c r="U348" s="25"/>
    </row>
    <row r="349" spans="1:21" ht="15.75" thickBot="1" x14ac:dyDescent="0.3">
      <c r="A349" s="31"/>
      <c r="B349" s="67" t="s">
        <v>46</v>
      </c>
      <c r="C349" s="32"/>
      <c r="D349" s="89">
        <f>D313+D341+D348+SUM(D313,D341,D348)</f>
        <v>85.66</v>
      </c>
      <c r="E349" s="89">
        <f>E313+E341+E348+SUM(E313,E341,E348)</f>
        <v>106.24000000000001</v>
      </c>
      <c r="F349" s="89">
        <f>F313+F341+F348+SUM(F313,F341,F348)</f>
        <v>704.98</v>
      </c>
      <c r="G349" s="89">
        <f>SUM(G313,G344,G348)</f>
        <v>1473.18</v>
      </c>
      <c r="H349" s="89"/>
      <c r="I349" s="89"/>
      <c r="J349" s="89"/>
      <c r="K349" s="89"/>
      <c r="L349" s="89"/>
      <c r="M349" s="89"/>
      <c r="N349" s="89">
        <f>N313+N341+N348+SUM(N313,N341,N348)</f>
        <v>79.64</v>
      </c>
      <c r="O349" s="67"/>
      <c r="P349" s="67"/>
      <c r="Q349" s="67"/>
      <c r="R349" s="67"/>
      <c r="S349" s="67"/>
      <c r="T349" s="67"/>
      <c r="U349" s="25"/>
    </row>
    <row r="350" spans="1:21" ht="21" customHeight="1" thickBot="1" x14ac:dyDescent="0.3">
      <c r="A350" s="158" t="s">
        <v>49</v>
      </c>
      <c r="B350" s="159"/>
      <c r="C350" s="159"/>
      <c r="D350" s="159"/>
      <c r="E350" s="159"/>
      <c r="F350" s="159"/>
      <c r="G350" s="159"/>
      <c r="H350" s="159"/>
      <c r="I350" s="159"/>
      <c r="J350" s="159"/>
      <c r="K350" s="159"/>
      <c r="L350" s="159"/>
      <c r="M350" s="159"/>
      <c r="N350" s="159"/>
      <c r="O350" s="159"/>
      <c r="P350" s="159"/>
      <c r="Q350" s="159"/>
      <c r="R350" s="159"/>
      <c r="S350" s="159"/>
      <c r="T350" s="160"/>
    </row>
    <row r="351" spans="1:21" ht="15" customHeight="1" x14ac:dyDescent="0.25">
      <c r="A351" s="166" t="s">
        <v>14</v>
      </c>
      <c r="B351" s="167"/>
      <c r="C351" s="167"/>
      <c r="D351" s="167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8"/>
    </row>
    <row r="352" spans="1:21" ht="36.75" customHeight="1" x14ac:dyDescent="0.25">
      <c r="A352" s="58" t="s">
        <v>339</v>
      </c>
      <c r="B352" s="111" t="s">
        <v>340</v>
      </c>
      <c r="C352" s="39" t="s">
        <v>344</v>
      </c>
      <c r="D352" s="59">
        <v>12.44</v>
      </c>
      <c r="E352" s="59">
        <v>9.24</v>
      </c>
      <c r="F352" s="59">
        <v>12.56</v>
      </c>
      <c r="G352" s="59">
        <v>183</v>
      </c>
      <c r="H352" s="59">
        <v>35</v>
      </c>
      <c r="I352" s="59">
        <v>25.7</v>
      </c>
      <c r="J352" s="59">
        <v>133.1</v>
      </c>
      <c r="K352" s="59">
        <v>1.2</v>
      </c>
      <c r="L352" s="59">
        <v>0.08</v>
      </c>
      <c r="M352" s="59">
        <v>0.12</v>
      </c>
      <c r="N352" s="59">
        <v>23</v>
      </c>
      <c r="O352" s="26" t="s">
        <v>37</v>
      </c>
      <c r="P352" s="27">
        <v>7.55</v>
      </c>
      <c r="Q352" s="27">
        <v>10.8</v>
      </c>
      <c r="R352" s="27">
        <v>19.27</v>
      </c>
      <c r="S352" s="27">
        <v>204.1</v>
      </c>
      <c r="T352" s="27">
        <v>0.14000000000000001</v>
      </c>
    </row>
    <row r="353" spans="1:20" x14ac:dyDescent="0.25">
      <c r="A353" s="40"/>
      <c r="B353" s="41" t="s">
        <v>341</v>
      </c>
      <c r="C353" s="42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26"/>
      <c r="P353" s="27"/>
      <c r="Q353" s="27"/>
      <c r="R353" s="27"/>
      <c r="S353" s="27"/>
      <c r="T353" s="27"/>
    </row>
    <row r="354" spans="1:20" x14ac:dyDescent="0.25">
      <c r="A354" s="40"/>
      <c r="B354" s="41" t="s">
        <v>342</v>
      </c>
      <c r="C354" s="42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26"/>
      <c r="P354" s="27"/>
      <c r="Q354" s="27"/>
      <c r="R354" s="27"/>
      <c r="S354" s="27"/>
      <c r="T354" s="27"/>
    </row>
    <row r="355" spans="1:20" x14ac:dyDescent="0.25">
      <c r="A355" s="46"/>
      <c r="B355" s="112" t="s">
        <v>295</v>
      </c>
      <c r="C355" s="58"/>
      <c r="D355" s="73"/>
      <c r="E355" s="73"/>
      <c r="F355" s="73"/>
      <c r="G355" s="61"/>
      <c r="H355" s="61"/>
      <c r="I355" s="61"/>
      <c r="J355" s="61"/>
      <c r="K355" s="61"/>
      <c r="L355" s="61"/>
      <c r="M355" s="61"/>
      <c r="N355" s="73"/>
      <c r="O355" s="28" t="s">
        <v>21</v>
      </c>
      <c r="P355" s="28">
        <v>9.9499999999999993</v>
      </c>
      <c r="Q355" s="28">
        <v>10.74</v>
      </c>
      <c r="R355" s="28">
        <v>44.84</v>
      </c>
      <c r="S355" s="28">
        <v>315</v>
      </c>
      <c r="T355" s="28" t="s">
        <v>15</v>
      </c>
    </row>
    <row r="356" spans="1:20" x14ac:dyDescent="0.25">
      <c r="A356" s="48"/>
      <c r="B356" s="113" t="s">
        <v>343</v>
      </c>
      <c r="C356" s="48"/>
      <c r="D356" s="114"/>
      <c r="E356" s="114"/>
      <c r="F356" s="114"/>
      <c r="G356" s="115"/>
      <c r="H356" s="115"/>
      <c r="I356" s="115"/>
      <c r="J356" s="115"/>
      <c r="K356" s="115"/>
      <c r="L356" s="115"/>
      <c r="M356" s="115"/>
      <c r="N356" s="114"/>
      <c r="O356" s="28"/>
      <c r="P356" s="28"/>
      <c r="Q356" s="28"/>
      <c r="R356" s="28"/>
      <c r="S356" s="28"/>
      <c r="T356" s="28"/>
    </row>
    <row r="357" spans="1:20" ht="25.5" x14ac:dyDescent="0.25">
      <c r="A357" s="58" t="s">
        <v>125</v>
      </c>
      <c r="B357" s="33" t="s">
        <v>126</v>
      </c>
      <c r="C357" s="58">
        <v>150</v>
      </c>
      <c r="D357" s="73">
        <v>4.53</v>
      </c>
      <c r="E357" s="73">
        <v>4.9400000000000004</v>
      </c>
      <c r="F357" s="73">
        <v>21.98</v>
      </c>
      <c r="G357" s="73">
        <v>153.19999999999999</v>
      </c>
      <c r="H357" s="73">
        <v>12.98</v>
      </c>
      <c r="I357" s="73">
        <v>67.5</v>
      </c>
      <c r="J357" s="73">
        <v>208.5</v>
      </c>
      <c r="K357" s="73">
        <v>3.95</v>
      </c>
      <c r="L357" s="73">
        <v>0.18</v>
      </c>
      <c r="M357" s="73">
        <v>0</v>
      </c>
      <c r="N357" s="58">
        <v>0.02</v>
      </c>
      <c r="O357" s="28"/>
      <c r="P357" s="28"/>
      <c r="Q357" s="28"/>
      <c r="R357" s="28"/>
      <c r="S357" s="28"/>
      <c r="T357" s="28"/>
    </row>
    <row r="358" spans="1:20" x14ac:dyDescent="0.25">
      <c r="A358" s="33"/>
      <c r="B358" s="34" t="s">
        <v>288</v>
      </c>
      <c r="C358" s="33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58"/>
      <c r="O358" s="28"/>
      <c r="P358" s="28"/>
      <c r="Q358" s="28"/>
      <c r="R358" s="28"/>
      <c r="S358" s="28"/>
      <c r="T358" s="28"/>
    </row>
    <row r="359" spans="1:20" x14ac:dyDescent="0.25">
      <c r="A359" s="33"/>
      <c r="B359" s="34" t="s">
        <v>289</v>
      </c>
      <c r="C359" s="33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58"/>
      <c r="O359" s="28"/>
      <c r="P359" s="28"/>
      <c r="Q359" s="28"/>
      <c r="R359" s="28"/>
      <c r="S359" s="28"/>
      <c r="T359" s="28"/>
    </row>
    <row r="360" spans="1:20" x14ac:dyDescent="0.25">
      <c r="A360" s="33"/>
      <c r="B360" s="34" t="s">
        <v>50</v>
      </c>
      <c r="C360" s="33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58"/>
      <c r="O360" s="28"/>
      <c r="P360" s="28"/>
      <c r="Q360" s="28"/>
      <c r="R360" s="28"/>
      <c r="S360" s="28"/>
      <c r="T360" s="28"/>
    </row>
    <row r="361" spans="1:20" x14ac:dyDescent="0.25">
      <c r="A361" s="58" t="s">
        <v>166</v>
      </c>
      <c r="B361" s="22" t="s">
        <v>22</v>
      </c>
      <c r="C361" s="24">
        <v>200</v>
      </c>
      <c r="D361" s="24">
        <v>0.1</v>
      </c>
      <c r="E361" s="59">
        <v>0</v>
      </c>
      <c r="F361" s="59">
        <v>15</v>
      </c>
      <c r="G361" s="59">
        <v>60</v>
      </c>
      <c r="H361" s="59">
        <v>6</v>
      </c>
      <c r="I361" s="59">
        <v>0</v>
      </c>
      <c r="J361" s="59">
        <v>0</v>
      </c>
      <c r="K361" s="59">
        <v>0.4</v>
      </c>
      <c r="L361" s="59">
        <v>0</v>
      </c>
      <c r="M361" s="59">
        <v>0</v>
      </c>
      <c r="N361" s="59">
        <v>0</v>
      </c>
      <c r="O361" s="28"/>
      <c r="P361" s="28"/>
      <c r="Q361" s="28"/>
      <c r="R361" s="28"/>
      <c r="S361" s="28"/>
      <c r="T361" s="28"/>
    </row>
    <row r="362" spans="1:20" x14ac:dyDescent="0.25">
      <c r="A362" s="58"/>
      <c r="B362" s="34" t="s">
        <v>214</v>
      </c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8"/>
      <c r="P362" s="28"/>
      <c r="Q362" s="28"/>
      <c r="R362" s="28"/>
      <c r="S362" s="28"/>
      <c r="T362" s="28"/>
    </row>
    <row r="363" spans="1:20" x14ac:dyDescent="0.25">
      <c r="A363" s="64"/>
      <c r="B363" s="34" t="s">
        <v>134</v>
      </c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8"/>
      <c r="P363" s="28"/>
      <c r="Q363" s="28"/>
      <c r="R363" s="28"/>
      <c r="S363" s="28"/>
      <c r="T363" s="28"/>
    </row>
    <row r="364" spans="1:20" x14ac:dyDescent="0.25">
      <c r="A364" s="58" t="s">
        <v>67</v>
      </c>
      <c r="B364" s="22" t="s">
        <v>47</v>
      </c>
      <c r="C364" s="24">
        <v>200</v>
      </c>
      <c r="D364" s="59">
        <v>1</v>
      </c>
      <c r="E364" s="59">
        <v>0.2</v>
      </c>
      <c r="F364" s="59">
        <v>20.2</v>
      </c>
      <c r="G364" s="59">
        <v>92</v>
      </c>
      <c r="H364" s="59">
        <v>14</v>
      </c>
      <c r="I364" s="59">
        <v>0.8</v>
      </c>
      <c r="J364" s="59">
        <v>0.02</v>
      </c>
      <c r="K364" s="59">
        <v>0</v>
      </c>
      <c r="L364" s="59">
        <v>0</v>
      </c>
      <c r="M364" s="59">
        <v>4</v>
      </c>
      <c r="N364" s="59">
        <v>0</v>
      </c>
      <c r="O364" s="28"/>
      <c r="P364" s="28"/>
      <c r="Q364" s="28"/>
      <c r="R364" s="28"/>
      <c r="S364" s="28"/>
      <c r="T364" s="28"/>
    </row>
    <row r="365" spans="1:20" x14ac:dyDescent="0.25">
      <c r="A365" s="92" t="s">
        <v>87</v>
      </c>
      <c r="B365" s="33" t="s">
        <v>399</v>
      </c>
      <c r="C365" s="72" t="s">
        <v>216</v>
      </c>
      <c r="D365" s="73">
        <v>2.7</v>
      </c>
      <c r="E365" s="73">
        <v>0.5</v>
      </c>
      <c r="F365" s="73">
        <v>19.7</v>
      </c>
      <c r="G365" s="73">
        <v>86</v>
      </c>
      <c r="H365" s="61"/>
      <c r="I365" s="61"/>
      <c r="J365" s="61"/>
      <c r="K365" s="61"/>
      <c r="L365" s="61"/>
      <c r="M365" s="61">
        <v>0</v>
      </c>
      <c r="N365" s="61">
        <v>0</v>
      </c>
      <c r="O365" s="28"/>
      <c r="P365" s="28"/>
      <c r="Q365" s="28"/>
      <c r="R365" s="28"/>
      <c r="S365" s="28"/>
      <c r="T365" s="28"/>
    </row>
    <row r="366" spans="1:20" ht="15.75" x14ac:dyDescent="0.25">
      <c r="A366" s="34"/>
      <c r="B366" s="135" t="s">
        <v>192</v>
      </c>
      <c r="C366" s="58">
        <v>640</v>
      </c>
      <c r="D366" s="73">
        <f>SUM(D352:D365)</f>
        <v>20.77</v>
      </c>
      <c r="E366" s="73">
        <f>SUM(E352:E365)</f>
        <v>14.879999999999999</v>
      </c>
      <c r="F366" s="73">
        <f>SUM(F352:F365)</f>
        <v>89.44</v>
      </c>
      <c r="G366" s="73">
        <f>SUM(G352:G365)</f>
        <v>574.20000000000005</v>
      </c>
      <c r="H366" s="73">
        <f>SUM(H352:H365)</f>
        <v>67.98</v>
      </c>
      <c r="I366" s="73"/>
      <c r="J366" s="73"/>
      <c r="K366" s="73"/>
      <c r="L366" s="73"/>
      <c r="M366" s="73"/>
      <c r="N366" s="73">
        <f t="shared" ref="N366:T366" si="19">SUM(N352:N365)</f>
        <v>23.02</v>
      </c>
      <c r="O366" s="29">
        <f t="shared" si="19"/>
        <v>0</v>
      </c>
      <c r="P366" s="29">
        <f t="shared" si="19"/>
        <v>17.5</v>
      </c>
      <c r="Q366" s="29">
        <f t="shared" si="19"/>
        <v>21.54</v>
      </c>
      <c r="R366" s="29">
        <f t="shared" si="19"/>
        <v>64.11</v>
      </c>
      <c r="S366" s="29">
        <f t="shared" si="19"/>
        <v>519.1</v>
      </c>
      <c r="T366" s="29">
        <f t="shared" si="19"/>
        <v>0.14000000000000001</v>
      </c>
    </row>
    <row r="367" spans="1:20" x14ac:dyDescent="0.25">
      <c r="A367" s="205" t="s">
        <v>18</v>
      </c>
      <c r="B367" s="206"/>
      <c r="C367" s="206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7"/>
    </row>
    <row r="368" spans="1:20" ht="25.5" x14ac:dyDescent="0.25">
      <c r="A368" s="46" t="s">
        <v>315</v>
      </c>
      <c r="B368" s="136" t="s">
        <v>337</v>
      </c>
      <c r="C368" s="47" t="s">
        <v>210</v>
      </c>
      <c r="D368" s="46">
        <v>0.85</v>
      </c>
      <c r="E368" s="63">
        <v>3.05</v>
      </c>
      <c r="F368" s="46">
        <v>5.41</v>
      </c>
      <c r="G368" s="46">
        <v>52.44</v>
      </c>
      <c r="H368" s="46">
        <v>22.42</v>
      </c>
      <c r="I368" s="46">
        <v>9.1</v>
      </c>
      <c r="J368" s="46">
        <v>16.57</v>
      </c>
      <c r="K368" s="46">
        <v>0.31</v>
      </c>
      <c r="L368" s="46">
        <v>0.02</v>
      </c>
      <c r="M368" s="46">
        <v>19.47</v>
      </c>
      <c r="N368" s="63">
        <v>0</v>
      </c>
      <c r="O368" s="39" t="s">
        <v>19</v>
      </c>
      <c r="P368" s="24">
        <v>1.6</v>
      </c>
      <c r="Q368" s="24">
        <v>1.5</v>
      </c>
      <c r="R368" s="24">
        <v>8.5</v>
      </c>
      <c r="S368" s="59">
        <v>49</v>
      </c>
      <c r="T368" s="24">
        <v>9.5</v>
      </c>
    </row>
    <row r="369" spans="1:20" x14ac:dyDescent="0.25">
      <c r="A369" s="48"/>
      <c r="B369" s="112" t="s">
        <v>208</v>
      </c>
      <c r="C369" s="137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39"/>
      <c r="P369" s="24"/>
      <c r="Q369" s="24"/>
      <c r="R369" s="24"/>
      <c r="S369" s="59"/>
      <c r="T369" s="24"/>
    </row>
    <row r="370" spans="1:20" x14ac:dyDescent="0.25">
      <c r="A370" s="48"/>
      <c r="B370" s="112" t="s">
        <v>209</v>
      </c>
      <c r="C370" s="137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39"/>
      <c r="P370" s="24"/>
      <c r="Q370" s="24"/>
      <c r="R370" s="24"/>
      <c r="S370" s="59"/>
      <c r="T370" s="24"/>
    </row>
    <row r="371" spans="1:20" x14ac:dyDescent="0.25">
      <c r="A371" s="48"/>
      <c r="B371" s="112" t="s">
        <v>316</v>
      </c>
      <c r="C371" s="137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39"/>
      <c r="P371" s="24"/>
      <c r="Q371" s="24"/>
      <c r="R371" s="24"/>
      <c r="S371" s="59"/>
      <c r="T371" s="24"/>
    </row>
    <row r="372" spans="1:20" x14ac:dyDescent="0.25">
      <c r="A372" s="112"/>
      <c r="B372" s="112" t="s">
        <v>121</v>
      </c>
      <c r="C372" s="137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39"/>
      <c r="P372" s="24"/>
      <c r="Q372" s="24"/>
      <c r="R372" s="24"/>
      <c r="S372" s="59"/>
      <c r="T372" s="24"/>
    </row>
    <row r="373" spans="1:20" x14ac:dyDescent="0.25">
      <c r="A373" s="138"/>
      <c r="B373" s="138" t="s">
        <v>122</v>
      </c>
      <c r="C373" s="13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39"/>
      <c r="P373" s="24"/>
      <c r="Q373" s="24"/>
      <c r="R373" s="24"/>
      <c r="S373" s="59"/>
      <c r="T373" s="24"/>
    </row>
    <row r="374" spans="1:20" ht="25.5" x14ac:dyDescent="0.25">
      <c r="A374" s="58" t="s">
        <v>71</v>
      </c>
      <c r="B374" s="33" t="s">
        <v>72</v>
      </c>
      <c r="C374" s="35">
        <v>250</v>
      </c>
      <c r="D374" s="35">
        <v>7.29</v>
      </c>
      <c r="E374" s="35">
        <v>5.7</v>
      </c>
      <c r="F374" s="35">
        <v>16.989999999999998</v>
      </c>
      <c r="G374" s="35">
        <v>148.5</v>
      </c>
      <c r="H374" s="35">
        <v>31.9</v>
      </c>
      <c r="I374" s="35">
        <v>40.01</v>
      </c>
      <c r="J374" s="35">
        <v>129.96</v>
      </c>
      <c r="K374" s="35">
        <v>1.61</v>
      </c>
      <c r="L374" s="35">
        <v>0.15</v>
      </c>
      <c r="M374" s="35">
        <v>12.34</v>
      </c>
      <c r="N374" s="35">
        <v>4.95</v>
      </c>
      <c r="O374" s="58" t="s">
        <v>20</v>
      </c>
      <c r="P374" s="73">
        <v>2</v>
      </c>
      <c r="Q374" s="58">
        <v>5.1100000000000003</v>
      </c>
      <c r="R374" s="58">
        <v>16.93</v>
      </c>
      <c r="S374" s="58">
        <v>121.75</v>
      </c>
      <c r="T374" s="58">
        <v>7.54</v>
      </c>
    </row>
    <row r="375" spans="1:20" x14ac:dyDescent="0.25">
      <c r="A375" s="34"/>
      <c r="B375" s="34" t="s">
        <v>73</v>
      </c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27"/>
      <c r="P375" s="27"/>
      <c r="Q375" s="27"/>
      <c r="R375" s="27"/>
      <c r="S375" s="27"/>
      <c r="T375" s="27"/>
    </row>
    <row r="376" spans="1:20" x14ac:dyDescent="0.25">
      <c r="A376" s="34"/>
      <c r="B376" s="34" t="s">
        <v>62</v>
      </c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27"/>
      <c r="P376" s="27"/>
      <c r="Q376" s="27"/>
      <c r="R376" s="27"/>
      <c r="S376" s="27"/>
      <c r="T376" s="27"/>
    </row>
    <row r="377" spans="1:20" x14ac:dyDescent="0.25">
      <c r="A377" s="34"/>
      <c r="B377" s="34" t="s">
        <v>169</v>
      </c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27"/>
      <c r="P377" s="27"/>
      <c r="Q377" s="27"/>
      <c r="R377" s="27"/>
      <c r="S377" s="27"/>
      <c r="T377" s="27"/>
    </row>
    <row r="378" spans="1:20" x14ac:dyDescent="0.25">
      <c r="A378" s="34"/>
      <c r="B378" s="34" t="s">
        <v>75</v>
      </c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27"/>
      <c r="P378" s="27"/>
      <c r="Q378" s="27"/>
      <c r="R378" s="27"/>
      <c r="S378" s="27"/>
      <c r="T378" s="27"/>
    </row>
    <row r="379" spans="1:20" x14ac:dyDescent="0.25">
      <c r="A379" s="34"/>
      <c r="B379" s="34" t="s">
        <v>76</v>
      </c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27"/>
      <c r="P379" s="27"/>
      <c r="Q379" s="27"/>
      <c r="R379" s="27"/>
      <c r="S379" s="27"/>
      <c r="T379" s="27"/>
    </row>
    <row r="380" spans="1:20" x14ac:dyDescent="0.25">
      <c r="A380" s="34"/>
      <c r="B380" s="34" t="s">
        <v>50</v>
      </c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27"/>
      <c r="P380" s="27"/>
      <c r="Q380" s="27"/>
      <c r="R380" s="27"/>
      <c r="S380" s="27"/>
      <c r="T380" s="27"/>
    </row>
    <row r="381" spans="1:20" x14ac:dyDescent="0.25">
      <c r="A381" s="34"/>
      <c r="B381" s="34" t="s">
        <v>77</v>
      </c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27"/>
      <c r="P381" s="27"/>
      <c r="Q381" s="27"/>
      <c r="R381" s="27"/>
      <c r="S381" s="27"/>
      <c r="T381" s="27"/>
    </row>
    <row r="382" spans="1:20" x14ac:dyDescent="0.25">
      <c r="A382" s="34"/>
      <c r="B382" s="33" t="s">
        <v>78</v>
      </c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27"/>
      <c r="P382" s="27"/>
      <c r="Q382" s="27"/>
      <c r="R382" s="27"/>
      <c r="S382" s="27"/>
      <c r="T382" s="27"/>
    </row>
    <row r="383" spans="1:20" x14ac:dyDescent="0.25">
      <c r="A383" s="34"/>
      <c r="B383" s="34" t="s">
        <v>150</v>
      </c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27"/>
      <c r="P383" s="27"/>
      <c r="Q383" s="27"/>
      <c r="R383" s="27"/>
      <c r="S383" s="27"/>
      <c r="T383" s="27"/>
    </row>
    <row r="384" spans="1:20" x14ac:dyDescent="0.25">
      <c r="A384" s="34"/>
      <c r="B384" s="34" t="s">
        <v>79</v>
      </c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27"/>
      <c r="P384" s="27"/>
      <c r="Q384" s="27"/>
      <c r="R384" s="27"/>
      <c r="S384" s="27"/>
      <c r="T384" s="27"/>
    </row>
    <row r="385" spans="1:20" x14ac:dyDescent="0.25">
      <c r="A385" s="34"/>
      <c r="B385" s="34" t="s">
        <v>101</v>
      </c>
      <c r="C385" s="27"/>
      <c r="D385" s="27"/>
      <c r="E385" s="27"/>
      <c r="F385" s="27"/>
      <c r="G385" s="34"/>
      <c r="H385" s="34"/>
      <c r="I385" s="34"/>
      <c r="J385" s="34"/>
      <c r="K385" s="34"/>
      <c r="L385" s="34"/>
      <c r="M385" s="34"/>
      <c r="N385" s="27"/>
      <c r="O385" s="27"/>
      <c r="P385" s="27"/>
      <c r="Q385" s="27"/>
      <c r="R385" s="27"/>
      <c r="S385" s="27"/>
      <c r="T385" s="27"/>
    </row>
    <row r="386" spans="1:20" x14ac:dyDescent="0.25">
      <c r="A386" s="67" t="s">
        <v>128</v>
      </c>
      <c r="B386" s="140" t="s">
        <v>129</v>
      </c>
      <c r="C386" s="102" t="s">
        <v>344</v>
      </c>
      <c r="D386" s="58">
        <v>5.93</v>
      </c>
      <c r="E386" s="58">
        <v>5.72</v>
      </c>
      <c r="F386" s="58">
        <v>0.95</v>
      </c>
      <c r="G386" s="73">
        <v>79</v>
      </c>
      <c r="H386" s="73">
        <v>30.5</v>
      </c>
      <c r="I386" s="73">
        <v>0.45</v>
      </c>
      <c r="J386" s="73">
        <v>0.01</v>
      </c>
      <c r="K386" s="73">
        <v>0.45</v>
      </c>
      <c r="L386" s="73">
        <v>0</v>
      </c>
      <c r="M386" s="73">
        <v>1.05</v>
      </c>
      <c r="N386" s="73">
        <v>0</v>
      </c>
      <c r="O386" s="39" t="s">
        <v>19</v>
      </c>
      <c r="P386" s="24">
        <v>11.85</v>
      </c>
      <c r="Q386" s="24">
        <v>11.4</v>
      </c>
      <c r="R386" s="24">
        <v>1.9</v>
      </c>
      <c r="S386" s="59">
        <v>158</v>
      </c>
      <c r="T386" s="24">
        <v>2.1</v>
      </c>
    </row>
    <row r="387" spans="1:20" x14ac:dyDescent="0.25">
      <c r="A387" s="58"/>
      <c r="B387" s="112" t="s">
        <v>131</v>
      </c>
      <c r="C387" s="102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39"/>
      <c r="P387" s="24"/>
      <c r="Q387" s="24"/>
      <c r="R387" s="24"/>
      <c r="S387" s="24"/>
      <c r="T387" s="24"/>
    </row>
    <row r="388" spans="1:20" x14ac:dyDescent="0.25">
      <c r="A388" s="58"/>
      <c r="B388" s="112" t="s">
        <v>130</v>
      </c>
      <c r="C388" s="102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39"/>
      <c r="P388" s="24"/>
      <c r="Q388" s="24"/>
      <c r="R388" s="24"/>
      <c r="S388" s="24"/>
      <c r="T388" s="24"/>
    </row>
    <row r="389" spans="1:20" x14ac:dyDescent="0.25">
      <c r="A389" s="58"/>
      <c r="B389" s="112" t="s">
        <v>76</v>
      </c>
      <c r="C389" s="72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39"/>
      <c r="P389" s="24"/>
      <c r="Q389" s="24"/>
      <c r="R389" s="24"/>
      <c r="S389" s="24"/>
      <c r="T389" s="24"/>
    </row>
    <row r="390" spans="1:20" x14ac:dyDescent="0.25">
      <c r="A390" s="46" t="s">
        <v>243</v>
      </c>
      <c r="B390" s="126" t="s">
        <v>24</v>
      </c>
      <c r="C390" s="46">
        <v>200</v>
      </c>
      <c r="D390" s="58">
        <v>4.08</v>
      </c>
      <c r="E390" s="58">
        <v>6.4</v>
      </c>
      <c r="F390" s="58">
        <v>27.26</v>
      </c>
      <c r="G390" s="58">
        <v>183</v>
      </c>
      <c r="H390" s="80">
        <v>49.3</v>
      </c>
      <c r="I390" s="80">
        <v>27.75</v>
      </c>
      <c r="J390" s="58">
        <v>86.6</v>
      </c>
      <c r="K390" s="58">
        <v>37</v>
      </c>
      <c r="L390" s="58">
        <v>1.34</v>
      </c>
      <c r="M390" s="80">
        <v>24.22</v>
      </c>
      <c r="N390" s="24">
        <v>34</v>
      </c>
      <c r="O390" s="24" t="s">
        <v>16</v>
      </c>
      <c r="P390" s="58">
        <v>4.68</v>
      </c>
      <c r="Q390" s="80">
        <v>33.42</v>
      </c>
      <c r="R390" s="58">
        <v>7.58</v>
      </c>
      <c r="S390" s="80">
        <v>348.04</v>
      </c>
      <c r="T390" s="58">
        <v>2.02</v>
      </c>
    </row>
    <row r="391" spans="1:20" x14ac:dyDescent="0.25">
      <c r="A391" s="112"/>
      <c r="B391" s="113" t="s">
        <v>146</v>
      </c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28"/>
      <c r="O391" s="28"/>
      <c r="P391" s="28"/>
      <c r="Q391" s="28"/>
      <c r="R391" s="28"/>
      <c r="S391" s="28"/>
      <c r="T391" s="28"/>
    </row>
    <row r="392" spans="1:20" x14ac:dyDescent="0.25">
      <c r="A392" s="112"/>
      <c r="B392" s="113" t="s">
        <v>147</v>
      </c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28"/>
      <c r="O392" s="28"/>
      <c r="P392" s="28"/>
      <c r="Q392" s="28"/>
      <c r="R392" s="28"/>
      <c r="S392" s="28"/>
      <c r="T392" s="28"/>
    </row>
    <row r="393" spans="1:20" x14ac:dyDescent="0.25">
      <c r="A393" s="112"/>
      <c r="B393" s="113" t="s">
        <v>148</v>
      </c>
      <c r="C393" s="48"/>
      <c r="D393" s="48"/>
      <c r="E393" s="48"/>
      <c r="F393" s="48"/>
      <c r="G393" s="48"/>
      <c r="H393" s="141"/>
      <c r="I393" s="141"/>
      <c r="J393" s="141"/>
      <c r="K393" s="141"/>
      <c r="L393" s="141"/>
      <c r="M393" s="141"/>
      <c r="N393" s="50"/>
      <c r="O393" s="28"/>
      <c r="P393" s="28"/>
      <c r="Q393" s="28"/>
      <c r="R393" s="28"/>
      <c r="S393" s="28"/>
      <c r="T393" s="28"/>
    </row>
    <row r="394" spans="1:20" x14ac:dyDescent="0.25">
      <c r="A394" s="112"/>
      <c r="B394" s="113" t="s">
        <v>149</v>
      </c>
      <c r="C394" s="48"/>
      <c r="D394" s="48"/>
      <c r="E394" s="48"/>
      <c r="F394" s="48"/>
      <c r="G394" s="48"/>
      <c r="H394" s="141"/>
      <c r="I394" s="141"/>
      <c r="J394" s="141"/>
      <c r="K394" s="141"/>
      <c r="L394" s="141"/>
      <c r="M394" s="141"/>
      <c r="N394" s="50"/>
      <c r="O394" s="28"/>
      <c r="P394" s="28"/>
      <c r="Q394" s="28"/>
      <c r="R394" s="28"/>
      <c r="S394" s="28"/>
      <c r="T394" s="28"/>
    </row>
    <row r="395" spans="1:20" x14ac:dyDescent="0.25">
      <c r="A395" s="112"/>
      <c r="B395" s="113" t="s">
        <v>132</v>
      </c>
      <c r="C395" s="48"/>
      <c r="D395" s="48"/>
      <c r="E395" s="48"/>
      <c r="F395" s="48"/>
      <c r="G395" s="48"/>
      <c r="H395" s="141"/>
      <c r="I395" s="141"/>
      <c r="J395" s="141"/>
      <c r="K395" s="141"/>
      <c r="L395" s="141"/>
      <c r="M395" s="141"/>
      <c r="N395" s="50"/>
      <c r="O395" s="28"/>
      <c r="P395" s="28"/>
      <c r="Q395" s="28"/>
      <c r="R395" s="28"/>
      <c r="S395" s="28"/>
      <c r="T395" s="28"/>
    </row>
    <row r="396" spans="1:20" x14ac:dyDescent="0.25">
      <c r="A396" s="112"/>
      <c r="B396" s="113" t="s">
        <v>61</v>
      </c>
      <c r="C396" s="48"/>
      <c r="D396" s="48"/>
      <c r="E396" s="48"/>
      <c r="F396" s="48"/>
      <c r="G396" s="48"/>
      <c r="H396" s="141"/>
      <c r="I396" s="141"/>
      <c r="J396" s="141"/>
      <c r="K396" s="141"/>
      <c r="L396" s="141"/>
      <c r="M396" s="141"/>
      <c r="N396" s="50"/>
      <c r="O396" s="28"/>
      <c r="P396" s="28"/>
      <c r="Q396" s="28"/>
      <c r="R396" s="28"/>
      <c r="S396" s="28"/>
      <c r="T396" s="28"/>
    </row>
    <row r="397" spans="1:20" x14ac:dyDescent="0.25">
      <c r="A397" s="112"/>
      <c r="B397" s="112" t="s">
        <v>133</v>
      </c>
      <c r="C397" s="112"/>
      <c r="D397" s="48"/>
      <c r="E397" s="48"/>
      <c r="F397" s="48"/>
      <c r="G397" s="48"/>
      <c r="H397" s="141"/>
      <c r="I397" s="141"/>
      <c r="J397" s="141"/>
      <c r="K397" s="141"/>
      <c r="L397" s="141"/>
      <c r="M397" s="141"/>
      <c r="N397" s="50"/>
      <c r="O397" s="28"/>
      <c r="P397" s="28"/>
      <c r="Q397" s="28"/>
      <c r="R397" s="28"/>
      <c r="S397" s="28"/>
      <c r="T397" s="28"/>
    </row>
    <row r="398" spans="1:20" ht="25.5" x14ac:dyDescent="0.25">
      <c r="A398" s="58" t="s">
        <v>83</v>
      </c>
      <c r="B398" s="33" t="s">
        <v>26</v>
      </c>
      <c r="C398" s="58">
        <v>200</v>
      </c>
      <c r="D398" s="58">
        <v>4.51</v>
      </c>
      <c r="E398" s="58">
        <v>1.1399999999999999</v>
      </c>
      <c r="F398" s="58">
        <v>7.71</v>
      </c>
      <c r="G398" s="58">
        <v>114.66</v>
      </c>
      <c r="H398" s="58">
        <v>112.55</v>
      </c>
      <c r="I398" s="58">
        <v>99.08</v>
      </c>
      <c r="J398" s="58">
        <v>185.54</v>
      </c>
      <c r="K398" s="58">
        <v>18.420000000000002</v>
      </c>
      <c r="L398" s="58">
        <v>0.01</v>
      </c>
      <c r="M398" s="58">
        <v>3.67</v>
      </c>
      <c r="N398" s="58">
        <v>0.01</v>
      </c>
      <c r="O398" s="58" t="s">
        <v>16</v>
      </c>
      <c r="P398" s="58">
        <v>0.1</v>
      </c>
      <c r="Q398" s="73">
        <v>0</v>
      </c>
      <c r="R398" s="73">
        <v>4</v>
      </c>
      <c r="S398" s="58">
        <v>16.5</v>
      </c>
      <c r="T398" s="58">
        <v>0.54</v>
      </c>
    </row>
    <row r="399" spans="1:20" x14ac:dyDescent="0.25">
      <c r="A399" s="34"/>
      <c r="B399" s="34" t="s">
        <v>84</v>
      </c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58"/>
      <c r="P399" s="58"/>
      <c r="Q399" s="73"/>
      <c r="R399" s="73"/>
      <c r="S399" s="58"/>
      <c r="T399" s="58"/>
    </row>
    <row r="400" spans="1:20" x14ac:dyDescent="0.25">
      <c r="A400" s="34"/>
      <c r="B400" s="34" t="s">
        <v>85</v>
      </c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58"/>
      <c r="P400" s="58"/>
      <c r="Q400" s="73"/>
      <c r="R400" s="73"/>
      <c r="S400" s="58"/>
      <c r="T400" s="58"/>
    </row>
    <row r="401" spans="1:20" x14ac:dyDescent="0.25">
      <c r="A401" s="34"/>
      <c r="B401" s="34" t="s">
        <v>86</v>
      </c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</row>
    <row r="402" spans="1:20" x14ac:dyDescent="0.25">
      <c r="A402" s="34"/>
      <c r="B402" s="34" t="s">
        <v>77</v>
      </c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</row>
    <row r="403" spans="1:20" x14ac:dyDescent="0.25">
      <c r="A403" s="92" t="s">
        <v>400</v>
      </c>
      <c r="B403" s="33" t="s">
        <v>180</v>
      </c>
      <c r="C403" s="58">
        <v>30</v>
      </c>
      <c r="D403" s="58">
        <v>2.2000000000000002</v>
      </c>
      <c r="E403" s="58">
        <v>0.9</v>
      </c>
      <c r="F403" s="58">
        <v>15.4</v>
      </c>
      <c r="G403" s="58">
        <v>75</v>
      </c>
      <c r="H403" s="124"/>
      <c r="I403" s="124"/>
      <c r="J403" s="124"/>
      <c r="K403" s="124"/>
      <c r="L403" s="124"/>
      <c r="M403" s="124"/>
      <c r="N403" s="124"/>
      <c r="O403" s="27"/>
      <c r="P403" s="27"/>
      <c r="Q403" s="27"/>
      <c r="R403" s="27"/>
      <c r="S403" s="27"/>
      <c r="T403" s="27"/>
    </row>
    <row r="404" spans="1:20" x14ac:dyDescent="0.25">
      <c r="A404" s="92" t="s">
        <v>87</v>
      </c>
      <c r="B404" s="33" t="s">
        <v>399</v>
      </c>
      <c r="C404" s="72" t="s">
        <v>216</v>
      </c>
      <c r="D404" s="73">
        <v>2.7</v>
      </c>
      <c r="E404" s="73">
        <v>0.5</v>
      </c>
      <c r="F404" s="73">
        <v>19.7</v>
      </c>
      <c r="G404" s="73">
        <v>86</v>
      </c>
      <c r="H404" s="61"/>
      <c r="I404" s="61"/>
      <c r="J404" s="61"/>
      <c r="K404" s="61"/>
      <c r="L404" s="61"/>
      <c r="M404" s="61">
        <v>0</v>
      </c>
      <c r="N404" s="61">
        <v>0</v>
      </c>
      <c r="O404" s="72" t="s">
        <v>81</v>
      </c>
      <c r="P404" s="58">
        <v>3.3</v>
      </c>
      <c r="Q404" s="58">
        <v>0.48</v>
      </c>
      <c r="R404" s="58">
        <v>16.7</v>
      </c>
      <c r="S404" s="58">
        <v>83.24</v>
      </c>
      <c r="T404" s="73">
        <v>0</v>
      </c>
    </row>
    <row r="405" spans="1:20" x14ac:dyDescent="0.25">
      <c r="A405" s="24"/>
      <c r="B405" s="58" t="s">
        <v>17</v>
      </c>
      <c r="C405" s="72" t="s">
        <v>325</v>
      </c>
      <c r="D405" s="93">
        <f>SUM(D368:D404)</f>
        <v>27.559999999999995</v>
      </c>
      <c r="E405" s="93">
        <f>SUM(E368:E404)</f>
        <v>23.409999999999997</v>
      </c>
      <c r="F405" s="93">
        <f>SUM(F368:F404)</f>
        <v>93.42</v>
      </c>
      <c r="G405" s="93">
        <f>SUM(G368:G404)</f>
        <v>738.6</v>
      </c>
      <c r="H405" s="93"/>
      <c r="I405" s="93"/>
      <c r="J405" s="93"/>
      <c r="K405" s="93"/>
      <c r="L405" s="93"/>
      <c r="M405" s="93"/>
      <c r="N405" s="93">
        <f t="shared" ref="N405:T405" si="20">SUM(N368:N404)</f>
        <v>38.96</v>
      </c>
      <c r="O405" s="29">
        <f t="shared" si="20"/>
        <v>0</v>
      </c>
      <c r="P405" s="29">
        <f t="shared" si="20"/>
        <v>23.53</v>
      </c>
      <c r="Q405" s="29">
        <f t="shared" si="20"/>
        <v>51.910000000000004</v>
      </c>
      <c r="R405" s="29">
        <f t="shared" si="20"/>
        <v>55.61</v>
      </c>
      <c r="S405" s="29">
        <f t="shared" si="20"/>
        <v>776.53</v>
      </c>
      <c r="T405" s="29">
        <f t="shared" si="20"/>
        <v>21.7</v>
      </c>
    </row>
    <row r="406" spans="1:20" x14ac:dyDescent="0.25">
      <c r="A406" s="24"/>
      <c r="B406" s="29"/>
      <c r="C406" s="30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</row>
    <row r="407" spans="1:20" x14ac:dyDescent="0.25">
      <c r="A407" s="161" t="s">
        <v>23</v>
      </c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2"/>
      <c r="R407" s="162"/>
      <c r="S407" s="162"/>
      <c r="T407" s="163"/>
    </row>
    <row r="408" spans="1:20" x14ac:dyDescent="0.25">
      <c r="A408" s="58" t="s">
        <v>371</v>
      </c>
      <c r="B408" s="33" t="s">
        <v>372</v>
      </c>
      <c r="C408" s="72" t="s">
        <v>215</v>
      </c>
      <c r="D408" s="73">
        <v>4.8</v>
      </c>
      <c r="E408" s="73">
        <v>1.5</v>
      </c>
      <c r="F408" s="73">
        <v>26.3</v>
      </c>
      <c r="G408" s="73">
        <v>18</v>
      </c>
      <c r="H408" s="73"/>
      <c r="I408" s="73"/>
      <c r="J408" s="73"/>
      <c r="K408" s="73"/>
      <c r="L408" s="73"/>
      <c r="M408" s="73">
        <v>350</v>
      </c>
      <c r="N408" s="73">
        <v>0</v>
      </c>
      <c r="O408" s="26" t="s">
        <v>16</v>
      </c>
      <c r="P408" s="27">
        <v>10</v>
      </c>
      <c r="Q408" s="27">
        <v>6.4</v>
      </c>
      <c r="R408" s="27">
        <v>17</v>
      </c>
      <c r="S408" s="27">
        <v>174</v>
      </c>
      <c r="T408" s="27">
        <v>1.2</v>
      </c>
    </row>
    <row r="409" spans="1:20" x14ac:dyDescent="0.25">
      <c r="A409" s="58" t="s">
        <v>248</v>
      </c>
      <c r="B409" s="33" t="s">
        <v>42</v>
      </c>
      <c r="C409" s="72">
        <v>200</v>
      </c>
      <c r="D409" s="73">
        <v>0.04</v>
      </c>
      <c r="E409" s="73">
        <v>0</v>
      </c>
      <c r="F409" s="73">
        <v>24.76</v>
      </c>
      <c r="G409" s="73">
        <v>94.2</v>
      </c>
      <c r="H409" s="73">
        <v>6.4</v>
      </c>
      <c r="I409" s="73">
        <v>0</v>
      </c>
      <c r="J409" s="73">
        <v>3.6</v>
      </c>
      <c r="K409" s="73">
        <v>0.18</v>
      </c>
      <c r="L409" s="73">
        <v>0.01</v>
      </c>
      <c r="M409" s="73">
        <v>1.08</v>
      </c>
      <c r="N409" s="73">
        <v>0</v>
      </c>
      <c r="O409" s="28" t="s">
        <v>16</v>
      </c>
      <c r="P409" s="28">
        <v>7.0000000000000007E-2</v>
      </c>
      <c r="Q409" s="28">
        <v>0.02</v>
      </c>
      <c r="R409" s="28">
        <v>15</v>
      </c>
      <c r="S409" s="28">
        <v>60</v>
      </c>
      <c r="T409" s="28">
        <v>0.03</v>
      </c>
    </row>
    <row r="410" spans="1:20" x14ac:dyDescent="0.25">
      <c r="A410" s="27"/>
      <c r="B410" s="34" t="s">
        <v>64</v>
      </c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28"/>
      <c r="P410" s="28"/>
      <c r="Q410" s="28"/>
      <c r="R410" s="28"/>
      <c r="S410" s="28"/>
      <c r="T410" s="28"/>
    </row>
    <row r="411" spans="1:20" x14ac:dyDescent="0.25">
      <c r="A411" s="27"/>
      <c r="B411" s="34" t="s">
        <v>65</v>
      </c>
      <c r="C411" s="108"/>
      <c r="D411" s="101"/>
      <c r="E411" s="101"/>
      <c r="F411" s="101"/>
      <c r="G411" s="101"/>
      <c r="H411" s="109"/>
      <c r="I411" s="109"/>
      <c r="J411" s="109"/>
      <c r="K411" s="109"/>
      <c r="L411" s="109"/>
      <c r="M411" s="109"/>
      <c r="N411" s="109"/>
      <c r="O411" s="28"/>
      <c r="P411" s="28"/>
      <c r="Q411" s="28"/>
      <c r="R411" s="28"/>
      <c r="S411" s="28"/>
      <c r="T411" s="28"/>
    </row>
    <row r="412" spans="1:20" x14ac:dyDescent="0.25">
      <c r="A412" s="34"/>
      <c r="B412" s="58" t="s">
        <v>17</v>
      </c>
      <c r="C412" s="33"/>
      <c r="D412" s="73">
        <f>SUM(D408:D409)</f>
        <v>4.84</v>
      </c>
      <c r="E412" s="73">
        <f>SUM(E408:E409)</f>
        <v>1.5</v>
      </c>
      <c r="F412" s="73">
        <f>SUM(F408:F409)</f>
        <v>51.06</v>
      </c>
      <c r="G412" s="73">
        <f>SUM(G408:G409)</f>
        <v>112.2</v>
      </c>
      <c r="H412" s="73"/>
      <c r="I412" s="73"/>
      <c r="J412" s="73"/>
      <c r="K412" s="73"/>
      <c r="L412" s="73"/>
      <c r="M412" s="73"/>
      <c r="N412" s="73">
        <f>SUM(N408:N409)</f>
        <v>0</v>
      </c>
      <c r="O412" s="28"/>
      <c r="P412" s="28"/>
      <c r="Q412" s="28"/>
      <c r="R412" s="28"/>
      <c r="S412" s="28"/>
      <c r="T412" s="28"/>
    </row>
    <row r="413" spans="1:20" ht="15.75" thickBot="1" x14ac:dyDescent="0.3">
      <c r="A413" s="24"/>
      <c r="B413" s="58" t="s">
        <v>46</v>
      </c>
      <c r="C413" s="30"/>
      <c r="D413" s="73">
        <f>SUM(D366,D405,D412)</f>
        <v>53.17</v>
      </c>
      <c r="E413" s="73">
        <f>SUM(E366,E405,E412)</f>
        <v>39.789999999999992</v>
      </c>
      <c r="F413" s="73">
        <f>SUM(F366,F405,F412)</f>
        <v>233.92000000000002</v>
      </c>
      <c r="G413" s="73">
        <f>SUM(G366,G405,G412)</f>
        <v>1425.0000000000002</v>
      </c>
      <c r="H413" s="73"/>
      <c r="I413" s="73"/>
      <c r="J413" s="73"/>
      <c r="K413" s="73"/>
      <c r="L413" s="73"/>
      <c r="M413" s="73"/>
      <c r="N413" s="73">
        <f>SUM(N366,N405,N412)</f>
        <v>61.980000000000004</v>
      </c>
      <c r="O413" s="29">
        <f t="shared" ref="O413:T413" si="21">SUM(O408:O409)</f>
        <v>0</v>
      </c>
      <c r="P413" s="29">
        <f t="shared" si="21"/>
        <v>10.07</v>
      </c>
      <c r="Q413" s="29">
        <f t="shared" si="21"/>
        <v>6.42</v>
      </c>
      <c r="R413" s="29">
        <f t="shared" si="21"/>
        <v>32</v>
      </c>
      <c r="S413" s="29">
        <f t="shared" si="21"/>
        <v>234</v>
      </c>
      <c r="T413" s="29">
        <f t="shared" si="21"/>
        <v>1.23</v>
      </c>
    </row>
    <row r="414" spans="1:20" ht="21" customHeight="1" thickBot="1" x14ac:dyDescent="0.3">
      <c r="A414" s="158" t="s">
        <v>156</v>
      </c>
      <c r="B414" s="159"/>
      <c r="C414" s="159"/>
      <c r="D414" s="159"/>
      <c r="E414" s="159"/>
      <c r="F414" s="159"/>
      <c r="G414" s="159"/>
      <c r="H414" s="159"/>
      <c r="I414" s="159"/>
      <c r="J414" s="159"/>
      <c r="K414" s="159"/>
      <c r="L414" s="159"/>
      <c r="M414" s="159"/>
      <c r="N414" s="159"/>
      <c r="O414" s="159"/>
      <c r="P414" s="159"/>
      <c r="Q414" s="159"/>
      <c r="R414" s="159"/>
      <c r="S414" s="159"/>
      <c r="T414" s="160"/>
    </row>
    <row r="415" spans="1:20" ht="15" customHeight="1" x14ac:dyDescent="0.25">
      <c r="A415" s="166" t="s">
        <v>14</v>
      </c>
      <c r="B415" s="167"/>
      <c r="C415" s="167"/>
      <c r="D415" s="167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8"/>
    </row>
    <row r="416" spans="1:20" x14ac:dyDescent="0.25">
      <c r="A416" s="58" t="s">
        <v>379</v>
      </c>
      <c r="B416" s="111" t="s">
        <v>380</v>
      </c>
      <c r="C416" s="39" t="s">
        <v>218</v>
      </c>
      <c r="D416" s="59">
        <v>7.89</v>
      </c>
      <c r="E416" s="59">
        <v>7.49</v>
      </c>
      <c r="F416" s="59">
        <v>40.479999999999997</v>
      </c>
      <c r="G416" s="59">
        <v>260.89999999999998</v>
      </c>
      <c r="H416" s="59">
        <v>194</v>
      </c>
      <c r="I416" s="59">
        <v>0</v>
      </c>
      <c r="J416" s="59">
        <v>0</v>
      </c>
      <c r="K416" s="59">
        <v>1.51</v>
      </c>
      <c r="L416" s="59">
        <v>0</v>
      </c>
      <c r="M416" s="59">
        <v>1.96</v>
      </c>
      <c r="N416" s="59">
        <v>0</v>
      </c>
      <c r="O416" s="142" t="s">
        <v>39</v>
      </c>
      <c r="P416" s="143">
        <v>6.36</v>
      </c>
      <c r="Q416" s="143">
        <v>9.92</v>
      </c>
      <c r="R416" s="143">
        <v>17.78</v>
      </c>
      <c r="S416" s="143">
        <v>186</v>
      </c>
      <c r="T416" s="143" t="s">
        <v>15</v>
      </c>
    </row>
    <row r="417" spans="1:20" x14ac:dyDescent="0.25">
      <c r="A417" s="58"/>
      <c r="B417" s="41" t="s">
        <v>381</v>
      </c>
      <c r="C417" s="3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142"/>
      <c r="P417" s="143"/>
      <c r="Q417" s="143"/>
      <c r="R417" s="143"/>
      <c r="S417" s="143"/>
      <c r="T417" s="143"/>
    </row>
    <row r="418" spans="1:20" x14ac:dyDescent="0.25">
      <c r="A418" s="58"/>
      <c r="B418" s="41" t="s">
        <v>382</v>
      </c>
      <c r="C418" s="3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142"/>
      <c r="P418" s="143"/>
      <c r="Q418" s="143"/>
      <c r="R418" s="143"/>
      <c r="S418" s="143"/>
      <c r="T418" s="143"/>
    </row>
    <row r="419" spans="1:20" x14ac:dyDescent="0.25">
      <c r="A419" s="58"/>
      <c r="B419" s="41" t="s">
        <v>383</v>
      </c>
      <c r="C419" s="3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142"/>
      <c r="P419" s="143"/>
      <c r="Q419" s="143"/>
      <c r="R419" s="143"/>
      <c r="S419" s="143"/>
      <c r="T419" s="143"/>
    </row>
    <row r="420" spans="1:20" x14ac:dyDescent="0.25">
      <c r="A420" s="58"/>
      <c r="B420" s="41" t="s">
        <v>61</v>
      </c>
      <c r="C420" s="3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142"/>
      <c r="P420" s="143"/>
      <c r="Q420" s="143"/>
      <c r="R420" s="143"/>
      <c r="S420" s="143"/>
      <c r="T420" s="143"/>
    </row>
    <row r="421" spans="1:20" x14ac:dyDescent="0.25">
      <c r="A421" s="58" t="s">
        <v>394</v>
      </c>
      <c r="B421" s="111" t="s">
        <v>395</v>
      </c>
      <c r="C421" s="39" t="s">
        <v>216</v>
      </c>
      <c r="D421" s="39" t="s">
        <v>396</v>
      </c>
      <c r="E421" s="59">
        <v>7.5</v>
      </c>
      <c r="F421" s="59">
        <v>14.9</v>
      </c>
      <c r="G421" s="59">
        <v>136</v>
      </c>
      <c r="H421" s="59">
        <v>52.2</v>
      </c>
      <c r="I421" s="59">
        <v>0</v>
      </c>
      <c r="J421" s="59">
        <v>2</v>
      </c>
      <c r="K421" s="59">
        <v>0.65</v>
      </c>
      <c r="L421" s="59">
        <v>0.05</v>
      </c>
      <c r="M421" s="59">
        <v>0</v>
      </c>
      <c r="N421" s="59">
        <v>0</v>
      </c>
      <c r="O421" s="50"/>
      <c r="P421" s="28"/>
      <c r="Q421" s="28"/>
      <c r="R421" s="28"/>
      <c r="S421" s="28"/>
      <c r="T421" s="28"/>
    </row>
    <row r="422" spans="1:20" x14ac:dyDescent="0.25">
      <c r="A422" s="58" t="s">
        <v>373</v>
      </c>
      <c r="B422" s="33" t="s">
        <v>229</v>
      </c>
      <c r="C422" s="58">
        <v>200</v>
      </c>
      <c r="D422" s="73">
        <v>0</v>
      </c>
      <c r="E422" s="73">
        <v>0</v>
      </c>
      <c r="F422" s="73">
        <v>18</v>
      </c>
      <c r="G422" s="73">
        <v>60</v>
      </c>
      <c r="H422" s="73">
        <v>29.5</v>
      </c>
      <c r="I422" s="73">
        <v>0.8</v>
      </c>
      <c r="J422" s="73">
        <v>0.05</v>
      </c>
      <c r="K422" s="73">
        <v>0.04</v>
      </c>
      <c r="L422" s="73">
        <v>0</v>
      </c>
      <c r="M422" s="73">
        <v>15</v>
      </c>
      <c r="N422" s="73">
        <v>3.67</v>
      </c>
      <c r="O422" s="50"/>
      <c r="P422" s="28"/>
      <c r="Q422" s="28"/>
      <c r="R422" s="28"/>
      <c r="S422" s="28"/>
      <c r="T422" s="28"/>
    </row>
    <row r="423" spans="1:20" x14ac:dyDescent="0.25">
      <c r="A423" s="34"/>
      <c r="B423" s="34" t="s">
        <v>374</v>
      </c>
      <c r="C423" s="27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50"/>
      <c r="P423" s="28"/>
      <c r="Q423" s="28"/>
      <c r="R423" s="28"/>
      <c r="S423" s="28"/>
      <c r="T423" s="28"/>
    </row>
    <row r="424" spans="1:20" x14ac:dyDescent="0.25">
      <c r="A424" s="34"/>
      <c r="B424" s="34" t="s">
        <v>375</v>
      </c>
      <c r="C424" s="27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50"/>
      <c r="P424" s="28"/>
      <c r="Q424" s="28"/>
      <c r="R424" s="28"/>
      <c r="S424" s="28"/>
      <c r="T424" s="28"/>
    </row>
    <row r="425" spans="1:20" x14ac:dyDescent="0.25">
      <c r="A425" s="58" t="s">
        <v>370</v>
      </c>
      <c r="B425" s="22" t="s">
        <v>369</v>
      </c>
      <c r="C425" s="72" t="s">
        <v>215</v>
      </c>
      <c r="D425" s="73">
        <v>1.28</v>
      </c>
      <c r="E425" s="73">
        <v>3.36</v>
      </c>
      <c r="F425" s="73">
        <v>13.7</v>
      </c>
      <c r="G425" s="73">
        <v>90.16</v>
      </c>
      <c r="H425" s="73"/>
      <c r="I425" s="73"/>
      <c r="J425" s="73"/>
      <c r="K425" s="73"/>
      <c r="L425" s="73"/>
      <c r="M425" s="73">
        <v>4</v>
      </c>
      <c r="N425" s="73">
        <v>0</v>
      </c>
      <c r="O425" s="50"/>
      <c r="P425" s="28"/>
      <c r="Q425" s="28"/>
      <c r="R425" s="28"/>
      <c r="S425" s="28"/>
      <c r="T425" s="28"/>
    </row>
    <row r="426" spans="1:20" x14ac:dyDescent="0.25">
      <c r="A426" s="34"/>
      <c r="B426" s="34" t="s">
        <v>230</v>
      </c>
      <c r="C426" s="27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50"/>
      <c r="P426" s="28"/>
      <c r="Q426" s="28"/>
      <c r="R426" s="28"/>
      <c r="S426" s="28"/>
      <c r="T426" s="28"/>
    </row>
    <row r="427" spans="1:20" x14ac:dyDescent="0.25">
      <c r="A427" s="34"/>
      <c r="B427" s="34"/>
      <c r="C427" s="27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28"/>
      <c r="P427" s="28"/>
      <c r="Q427" s="28"/>
      <c r="R427" s="28"/>
      <c r="S427" s="28"/>
      <c r="T427" s="28"/>
    </row>
    <row r="428" spans="1:20" x14ac:dyDescent="0.25">
      <c r="A428" s="58"/>
      <c r="B428" s="22"/>
      <c r="C428" s="24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26"/>
      <c r="P428" s="27"/>
      <c r="Q428" s="27"/>
      <c r="R428" s="27"/>
      <c r="S428" s="27"/>
      <c r="T428" s="27"/>
    </row>
    <row r="429" spans="1:20" x14ac:dyDescent="0.25">
      <c r="A429" s="24"/>
      <c r="B429" s="58" t="s">
        <v>17</v>
      </c>
      <c r="C429" s="30"/>
      <c r="D429" s="73">
        <f>SUM(D416:D428)</f>
        <v>9.17</v>
      </c>
      <c r="E429" s="73">
        <f>SUM(E416:E428)</f>
        <v>18.350000000000001</v>
      </c>
      <c r="F429" s="73">
        <f>SUM(F416:F428)</f>
        <v>87.08</v>
      </c>
      <c r="G429" s="73">
        <f>SUM(G416:G428)</f>
        <v>547.05999999999995</v>
      </c>
      <c r="H429" s="73"/>
      <c r="I429" s="73"/>
      <c r="J429" s="73"/>
      <c r="K429" s="73"/>
      <c r="L429" s="73"/>
      <c r="M429" s="73"/>
      <c r="N429" s="73">
        <f>SUM(N416:N428)</f>
        <v>3.67</v>
      </c>
      <c r="O429" s="29">
        <f t="shared" ref="O429:T429" si="22">SUM(O421:O423)</f>
        <v>0</v>
      </c>
      <c r="P429" s="29">
        <f t="shared" si="22"/>
        <v>0</v>
      </c>
      <c r="Q429" s="29">
        <f t="shared" si="22"/>
        <v>0</v>
      </c>
      <c r="R429" s="29">
        <f t="shared" si="22"/>
        <v>0</v>
      </c>
      <c r="S429" s="29">
        <f t="shared" si="22"/>
        <v>0</v>
      </c>
      <c r="T429" s="29">
        <f t="shared" si="22"/>
        <v>0</v>
      </c>
    </row>
    <row r="430" spans="1:20" x14ac:dyDescent="0.25">
      <c r="A430" s="205" t="s">
        <v>18</v>
      </c>
      <c r="B430" s="206"/>
      <c r="C430" s="206"/>
      <c r="D430" s="206"/>
      <c r="E430" s="20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6"/>
      <c r="S430" s="206"/>
      <c r="T430" s="207"/>
    </row>
    <row r="431" spans="1:20" ht="30.75" customHeight="1" x14ac:dyDescent="0.25">
      <c r="A431" s="58" t="s">
        <v>117</v>
      </c>
      <c r="B431" s="33" t="s">
        <v>118</v>
      </c>
      <c r="C431" s="72" t="s">
        <v>210</v>
      </c>
      <c r="D431" s="58">
        <v>0.86</v>
      </c>
      <c r="E431" s="58">
        <v>5.22</v>
      </c>
      <c r="F431" s="58">
        <v>7.87</v>
      </c>
      <c r="G431" s="58">
        <v>81.900000000000006</v>
      </c>
      <c r="H431" s="58">
        <v>47.54</v>
      </c>
      <c r="I431" s="58">
        <v>19.09</v>
      </c>
      <c r="J431" s="58">
        <v>35.380000000000003</v>
      </c>
      <c r="K431" s="58">
        <v>0.73</v>
      </c>
      <c r="L431" s="58">
        <v>0.03</v>
      </c>
      <c r="M431" s="58">
        <v>29.45</v>
      </c>
      <c r="N431" s="58">
        <v>1.83</v>
      </c>
      <c r="O431" s="39" t="s">
        <v>19</v>
      </c>
      <c r="P431" s="24">
        <v>1.1000000000000001</v>
      </c>
      <c r="Q431" s="24">
        <v>0.2</v>
      </c>
      <c r="R431" s="24">
        <v>3.8</v>
      </c>
      <c r="S431" s="59">
        <v>22</v>
      </c>
      <c r="T431" s="24">
        <v>17.5</v>
      </c>
    </row>
    <row r="432" spans="1:20" ht="15" customHeight="1" x14ac:dyDescent="0.25">
      <c r="A432" s="34"/>
      <c r="B432" s="34" t="s">
        <v>119</v>
      </c>
      <c r="C432" s="119"/>
      <c r="D432" s="43"/>
      <c r="E432" s="43"/>
      <c r="F432" s="44"/>
      <c r="G432" s="44"/>
      <c r="H432" s="44"/>
      <c r="I432" s="44"/>
      <c r="J432" s="44"/>
      <c r="K432" s="44"/>
      <c r="L432" s="44"/>
      <c r="M432" s="44"/>
      <c r="N432" s="58"/>
      <c r="O432" s="51"/>
      <c r="P432" s="28"/>
      <c r="Q432" s="28"/>
      <c r="R432" s="28"/>
      <c r="S432" s="28"/>
      <c r="T432" s="28"/>
    </row>
    <row r="433" spans="1:20" x14ac:dyDescent="0.25">
      <c r="A433" s="34"/>
      <c r="B433" s="34" t="s">
        <v>102</v>
      </c>
      <c r="C433" s="120"/>
      <c r="D433" s="27"/>
      <c r="E433" s="27"/>
      <c r="F433" s="34"/>
      <c r="G433" s="34"/>
      <c r="H433" s="34"/>
      <c r="I433" s="34"/>
      <c r="J433" s="34"/>
      <c r="K433" s="34"/>
      <c r="L433" s="34"/>
      <c r="M433" s="34"/>
      <c r="N433" s="58"/>
      <c r="O433" s="51"/>
      <c r="P433" s="28"/>
      <c r="Q433" s="28"/>
      <c r="R433" s="28"/>
      <c r="S433" s="28"/>
      <c r="T433" s="28"/>
    </row>
    <row r="434" spans="1:20" ht="16.5" customHeight="1" x14ac:dyDescent="0.25">
      <c r="A434" s="34"/>
      <c r="B434" s="34" t="s">
        <v>120</v>
      </c>
      <c r="C434" s="120"/>
      <c r="D434" s="27"/>
      <c r="E434" s="27"/>
      <c r="F434" s="34"/>
      <c r="G434" s="34"/>
      <c r="H434" s="34"/>
      <c r="I434" s="34"/>
      <c r="J434" s="34"/>
      <c r="K434" s="34"/>
      <c r="L434" s="34"/>
      <c r="M434" s="34"/>
      <c r="N434" s="58"/>
      <c r="O434" s="46" t="s">
        <v>20</v>
      </c>
      <c r="P434" s="46">
        <v>1.81</v>
      </c>
      <c r="Q434" s="46">
        <v>4.91</v>
      </c>
      <c r="R434" s="46">
        <v>125.25</v>
      </c>
      <c r="S434" s="46">
        <v>102.5</v>
      </c>
      <c r="T434" s="46">
        <v>10.29</v>
      </c>
    </row>
    <row r="435" spans="1:20" ht="15.75" customHeight="1" x14ac:dyDescent="0.25">
      <c r="A435" s="34"/>
      <c r="B435" s="34" t="s">
        <v>121</v>
      </c>
      <c r="C435" s="120"/>
      <c r="D435" s="27"/>
      <c r="E435" s="27"/>
      <c r="F435" s="34"/>
      <c r="G435" s="34"/>
      <c r="H435" s="34"/>
      <c r="I435" s="34"/>
      <c r="J435" s="34"/>
      <c r="K435" s="34"/>
      <c r="L435" s="34"/>
      <c r="M435" s="34"/>
      <c r="N435" s="58"/>
      <c r="O435" s="48"/>
      <c r="P435" s="48"/>
      <c r="Q435" s="48"/>
      <c r="R435" s="48"/>
      <c r="S435" s="48"/>
      <c r="T435" s="48"/>
    </row>
    <row r="436" spans="1:20" x14ac:dyDescent="0.25">
      <c r="A436" s="34"/>
      <c r="B436" s="34" t="s">
        <v>122</v>
      </c>
      <c r="C436" s="120"/>
      <c r="D436" s="27"/>
      <c r="E436" s="27"/>
      <c r="F436" s="34"/>
      <c r="G436" s="34"/>
      <c r="H436" s="34"/>
      <c r="I436" s="34"/>
      <c r="J436" s="34"/>
      <c r="K436" s="34"/>
      <c r="L436" s="34"/>
      <c r="M436" s="34"/>
      <c r="N436" s="67"/>
      <c r="O436" s="48"/>
      <c r="P436" s="48"/>
      <c r="Q436" s="48"/>
      <c r="R436" s="48"/>
      <c r="S436" s="48"/>
      <c r="T436" s="48"/>
    </row>
    <row r="437" spans="1:20" x14ac:dyDescent="0.25">
      <c r="A437" s="58"/>
      <c r="B437" s="34" t="s">
        <v>69</v>
      </c>
      <c r="C437" s="72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48"/>
      <c r="P437" s="48"/>
      <c r="Q437" s="48"/>
      <c r="R437" s="48"/>
      <c r="S437" s="48"/>
      <c r="T437" s="48"/>
    </row>
    <row r="438" spans="1:20" ht="25.5" x14ac:dyDescent="0.25">
      <c r="A438" s="33" t="s">
        <v>345</v>
      </c>
      <c r="B438" s="33" t="s">
        <v>346</v>
      </c>
      <c r="C438" s="58">
        <v>250</v>
      </c>
      <c r="D438" s="73">
        <v>2.96</v>
      </c>
      <c r="E438" s="73">
        <v>2.84</v>
      </c>
      <c r="F438" s="73">
        <v>17.14</v>
      </c>
      <c r="G438" s="73">
        <v>104.75</v>
      </c>
      <c r="H438" s="73">
        <v>24.6</v>
      </c>
      <c r="I438" s="73">
        <v>27</v>
      </c>
      <c r="J438" s="73">
        <v>66.650000000000006</v>
      </c>
      <c r="K438" s="73">
        <v>1.0900000000000001</v>
      </c>
      <c r="L438" s="73">
        <v>0.11</v>
      </c>
      <c r="M438" s="73">
        <v>8.25</v>
      </c>
      <c r="N438" s="73">
        <v>0</v>
      </c>
      <c r="O438" s="48"/>
      <c r="P438" s="48"/>
      <c r="Q438" s="48"/>
      <c r="R438" s="48"/>
      <c r="S438" s="48"/>
      <c r="T438" s="48"/>
    </row>
    <row r="439" spans="1:20" x14ac:dyDescent="0.25">
      <c r="A439" s="34"/>
      <c r="B439" s="34" t="s">
        <v>347</v>
      </c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48"/>
      <c r="P439" s="48"/>
      <c r="Q439" s="48"/>
      <c r="R439" s="48"/>
      <c r="S439" s="48"/>
      <c r="T439" s="48"/>
    </row>
    <row r="440" spans="1:20" x14ac:dyDescent="0.25">
      <c r="A440" s="34"/>
      <c r="B440" s="34" t="s">
        <v>348</v>
      </c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48"/>
      <c r="P440" s="48"/>
      <c r="Q440" s="48"/>
      <c r="R440" s="48"/>
      <c r="S440" s="48"/>
      <c r="T440" s="48"/>
    </row>
    <row r="441" spans="1:20" x14ac:dyDescent="0.25">
      <c r="A441" s="34"/>
      <c r="B441" s="34" t="s">
        <v>349</v>
      </c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48"/>
      <c r="P441" s="48"/>
      <c r="Q441" s="48"/>
      <c r="R441" s="48"/>
      <c r="S441" s="48"/>
      <c r="T441" s="48"/>
    </row>
    <row r="442" spans="1:20" x14ac:dyDescent="0.25">
      <c r="A442" s="34"/>
      <c r="B442" s="34" t="s">
        <v>350</v>
      </c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48"/>
      <c r="P442" s="48"/>
      <c r="Q442" s="48"/>
      <c r="R442" s="48"/>
      <c r="S442" s="48"/>
      <c r="T442" s="48"/>
    </row>
    <row r="443" spans="1:20" x14ac:dyDescent="0.25">
      <c r="A443" s="34"/>
      <c r="B443" s="34" t="s">
        <v>351</v>
      </c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48"/>
      <c r="P443" s="48"/>
      <c r="Q443" s="48"/>
      <c r="R443" s="48"/>
      <c r="S443" s="48"/>
      <c r="T443" s="48"/>
    </row>
    <row r="444" spans="1:20" x14ac:dyDescent="0.25">
      <c r="A444" s="34"/>
      <c r="B444" s="34" t="s">
        <v>352</v>
      </c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48"/>
      <c r="P444" s="48"/>
      <c r="Q444" s="48"/>
      <c r="R444" s="48"/>
      <c r="S444" s="48"/>
      <c r="T444" s="48"/>
    </row>
    <row r="445" spans="1:20" x14ac:dyDescent="0.25">
      <c r="A445" s="34"/>
      <c r="B445" s="34" t="s">
        <v>353</v>
      </c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48"/>
      <c r="P445" s="48"/>
      <c r="Q445" s="48"/>
      <c r="R445" s="48"/>
      <c r="S445" s="48"/>
      <c r="T445" s="48"/>
    </row>
    <row r="446" spans="1:20" x14ac:dyDescent="0.25">
      <c r="A446" s="34"/>
      <c r="B446" s="34" t="s">
        <v>354</v>
      </c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48"/>
      <c r="P446" s="48"/>
      <c r="Q446" s="48"/>
      <c r="R446" s="48"/>
      <c r="S446" s="48"/>
      <c r="T446" s="48"/>
    </row>
    <row r="447" spans="1:20" x14ac:dyDescent="0.25">
      <c r="A447" s="34"/>
      <c r="B447" s="34" t="s">
        <v>355</v>
      </c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49"/>
      <c r="P447" s="49"/>
      <c r="Q447" s="49"/>
      <c r="R447" s="49"/>
      <c r="S447" s="49"/>
      <c r="T447" s="49"/>
    </row>
    <row r="448" spans="1:20" x14ac:dyDescent="0.25">
      <c r="A448" s="34"/>
      <c r="B448" s="34" t="s">
        <v>356</v>
      </c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49"/>
      <c r="P448" s="49"/>
      <c r="Q448" s="49"/>
      <c r="R448" s="49"/>
      <c r="S448" s="49"/>
      <c r="T448" s="49"/>
    </row>
    <row r="449" spans="1:20" x14ac:dyDescent="0.25">
      <c r="A449" s="34"/>
      <c r="B449" s="34" t="s">
        <v>357</v>
      </c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49"/>
      <c r="P449" s="49"/>
      <c r="Q449" s="49"/>
      <c r="R449" s="49"/>
      <c r="S449" s="49"/>
      <c r="T449" s="49"/>
    </row>
    <row r="450" spans="1:20" x14ac:dyDescent="0.25">
      <c r="A450" s="34"/>
      <c r="B450" s="34" t="s">
        <v>358</v>
      </c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49"/>
      <c r="P450" s="49"/>
      <c r="Q450" s="49"/>
      <c r="R450" s="49"/>
      <c r="S450" s="49"/>
      <c r="T450" s="49"/>
    </row>
    <row r="451" spans="1:20" ht="25.5" x14ac:dyDescent="0.25">
      <c r="A451" s="144" t="s">
        <v>317</v>
      </c>
      <c r="B451" s="145" t="s">
        <v>318</v>
      </c>
      <c r="C451" s="146" t="s">
        <v>344</v>
      </c>
      <c r="D451" s="46">
        <v>10.28</v>
      </c>
      <c r="E451" s="46">
        <v>11.84</v>
      </c>
      <c r="F451" s="46">
        <v>17.45</v>
      </c>
      <c r="G451" s="63">
        <v>217</v>
      </c>
      <c r="H451" s="63">
        <v>67.5</v>
      </c>
      <c r="I451" s="63">
        <v>23</v>
      </c>
      <c r="J451" s="63">
        <v>203.2</v>
      </c>
      <c r="K451" s="63">
        <v>3.26</v>
      </c>
      <c r="L451" s="63">
        <v>0.15</v>
      </c>
      <c r="M451" s="63">
        <v>7.48</v>
      </c>
      <c r="N451" s="46">
        <v>31.89</v>
      </c>
      <c r="O451" s="46" t="s">
        <v>202</v>
      </c>
      <c r="P451" s="46">
        <v>21.22</v>
      </c>
      <c r="Q451" s="46">
        <v>13.62</v>
      </c>
      <c r="R451" s="46">
        <v>30.08</v>
      </c>
      <c r="S451" s="63">
        <v>328</v>
      </c>
      <c r="T451" s="46">
        <v>72.3</v>
      </c>
    </row>
    <row r="452" spans="1:20" ht="15.75" customHeight="1" x14ac:dyDescent="0.25">
      <c r="A452" s="112"/>
      <c r="B452" s="113" t="s">
        <v>319</v>
      </c>
      <c r="C452" s="48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</row>
    <row r="453" spans="1:20" x14ac:dyDescent="0.25">
      <c r="A453" s="112"/>
      <c r="B453" s="113" t="s">
        <v>320</v>
      </c>
      <c r="C453" s="48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</row>
    <row r="454" spans="1:20" x14ac:dyDescent="0.25">
      <c r="A454" s="112"/>
      <c r="B454" s="113" t="s">
        <v>285</v>
      </c>
      <c r="C454" s="48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</row>
    <row r="455" spans="1:20" x14ac:dyDescent="0.25">
      <c r="A455" s="112"/>
      <c r="B455" s="113" t="s">
        <v>127</v>
      </c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</row>
    <row r="456" spans="1:20" x14ac:dyDescent="0.25">
      <c r="A456" s="112"/>
      <c r="B456" s="113" t="s">
        <v>136</v>
      </c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</row>
    <row r="457" spans="1:20" ht="27" customHeight="1" x14ac:dyDescent="0.25">
      <c r="A457" s="58" t="s">
        <v>52</v>
      </c>
      <c r="B457" s="33" t="s">
        <v>104</v>
      </c>
      <c r="C457" s="72">
        <v>150</v>
      </c>
      <c r="D457" s="73">
        <v>13.41</v>
      </c>
      <c r="E457" s="73">
        <v>6.74</v>
      </c>
      <c r="F457" s="73">
        <v>34.46</v>
      </c>
      <c r="G457" s="73">
        <v>250.95</v>
      </c>
      <c r="H457" s="73"/>
      <c r="I457" s="73"/>
      <c r="J457" s="73"/>
      <c r="K457" s="73"/>
      <c r="L457" s="73"/>
      <c r="M457" s="73">
        <v>0</v>
      </c>
      <c r="N457" s="73"/>
      <c r="O457" s="72" t="s">
        <v>21</v>
      </c>
      <c r="P457" s="58">
        <v>5.44</v>
      </c>
      <c r="Q457" s="58">
        <v>5.92</v>
      </c>
      <c r="R457" s="58">
        <v>26.37</v>
      </c>
      <c r="S457" s="58">
        <v>183.83</v>
      </c>
      <c r="T457" s="73">
        <v>0</v>
      </c>
    </row>
    <row r="458" spans="1:20" ht="15" customHeight="1" x14ac:dyDescent="0.25">
      <c r="A458" s="34"/>
      <c r="B458" s="34" t="s">
        <v>162</v>
      </c>
      <c r="C458" s="26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72"/>
      <c r="P458" s="58"/>
      <c r="Q458" s="58"/>
      <c r="R458" s="58"/>
      <c r="S458" s="58"/>
      <c r="T458" s="73"/>
    </row>
    <row r="459" spans="1:20" ht="15.75" customHeight="1" x14ac:dyDescent="0.25">
      <c r="A459" s="34"/>
      <c r="B459" s="34" t="s">
        <v>101</v>
      </c>
      <c r="C459" s="26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72"/>
      <c r="P459" s="58"/>
      <c r="Q459" s="58"/>
      <c r="R459" s="58"/>
      <c r="S459" s="58"/>
      <c r="T459" s="73"/>
    </row>
    <row r="460" spans="1:20" ht="13.5" customHeight="1" x14ac:dyDescent="0.25">
      <c r="A460" s="34"/>
      <c r="B460" s="34" t="s">
        <v>105</v>
      </c>
      <c r="C460" s="26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72"/>
      <c r="P460" s="58"/>
      <c r="Q460" s="58"/>
      <c r="R460" s="58"/>
      <c r="S460" s="58"/>
      <c r="T460" s="73"/>
    </row>
    <row r="461" spans="1:20" x14ac:dyDescent="0.25">
      <c r="A461" s="27"/>
      <c r="B461" s="34" t="s">
        <v>61</v>
      </c>
      <c r="C461" s="26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26"/>
      <c r="P461" s="27"/>
      <c r="Q461" s="27"/>
      <c r="R461" s="27"/>
      <c r="S461" s="27"/>
      <c r="T461" s="27"/>
    </row>
    <row r="462" spans="1:20" ht="25.5" x14ac:dyDescent="0.25">
      <c r="A462" s="58" t="s">
        <v>248</v>
      </c>
      <c r="B462" s="33" t="s">
        <v>42</v>
      </c>
      <c r="C462" s="72">
        <v>200</v>
      </c>
      <c r="D462" s="73">
        <v>0.04</v>
      </c>
      <c r="E462" s="73">
        <v>0</v>
      </c>
      <c r="F462" s="73">
        <v>24.76</v>
      </c>
      <c r="G462" s="73">
        <v>94.2</v>
      </c>
      <c r="H462" s="73">
        <v>6.4</v>
      </c>
      <c r="I462" s="73">
        <v>0</v>
      </c>
      <c r="J462" s="73">
        <v>3.6</v>
      </c>
      <c r="K462" s="73">
        <v>0.18</v>
      </c>
      <c r="L462" s="73">
        <v>0.01</v>
      </c>
      <c r="M462" s="73">
        <v>1.08</v>
      </c>
      <c r="N462" s="73">
        <v>0</v>
      </c>
      <c r="O462" s="58" t="s">
        <v>16</v>
      </c>
      <c r="P462" s="58">
        <v>0.1</v>
      </c>
      <c r="Q462" s="73">
        <v>0</v>
      </c>
      <c r="R462" s="73">
        <v>4</v>
      </c>
      <c r="S462" s="58">
        <v>16.5</v>
      </c>
      <c r="T462" s="58">
        <v>0.54</v>
      </c>
    </row>
    <row r="463" spans="1:20" x14ac:dyDescent="0.25">
      <c r="A463" s="27"/>
      <c r="B463" s="34" t="s">
        <v>64</v>
      </c>
      <c r="C463" s="106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58"/>
      <c r="P463" s="58"/>
      <c r="Q463" s="73"/>
      <c r="R463" s="73"/>
      <c r="S463" s="58"/>
      <c r="T463" s="58"/>
    </row>
    <row r="464" spans="1:20" x14ac:dyDescent="0.25">
      <c r="A464" s="27"/>
      <c r="B464" s="34" t="s">
        <v>65</v>
      </c>
      <c r="C464" s="108"/>
      <c r="D464" s="101"/>
      <c r="E464" s="101"/>
      <c r="F464" s="101"/>
      <c r="G464" s="101"/>
      <c r="H464" s="109"/>
      <c r="I464" s="109"/>
      <c r="J464" s="109"/>
      <c r="K464" s="109"/>
      <c r="L464" s="109"/>
      <c r="M464" s="109"/>
      <c r="N464" s="109"/>
      <c r="O464" s="58"/>
      <c r="P464" s="58"/>
      <c r="Q464" s="73"/>
      <c r="R464" s="73"/>
      <c r="S464" s="58"/>
      <c r="T464" s="58"/>
    </row>
    <row r="465" spans="1:20" x14ac:dyDescent="0.25">
      <c r="A465" s="92" t="s">
        <v>400</v>
      </c>
      <c r="B465" s="33" t="s">
        <v>180</v>
      </c>
      <c r="C465" s="72" t="s">
        <v>215</v>
      </c>
      <c r="D465" s="73">
        <v>2.2000000000000002</v>
      </c>
      <c r="E465" s="73">
        <v>0.9</v>
      </c>
      <c r="F465" s="73">
        <v>15.4</v>
      </c>
      <c r="G465" s="73">
        <v>75</v>
      </c>
      <c r="H465" s="109"/>
      <c r="I465" s="109"/>
      <c r="J465" s="109"/>
      <c r="K465" s="109"/>
      <c r="L465" s="109"/>
      <c r="M465" s="109"/>
      <c r="N465" s="109"/>
      <c r="O465" s="58"/>
      <c r="P465" s="58"/>
      <c r="Q465" s="73"/>
      <c r="R465" s="73"/>
      <c r="S465" s="58"/>
      <c r="T465" s="58"/>
    </row>
    <row r="466" spans="1:20" x14ac:dyDescent="0.25">
      <c r="A466" s="92" t="s">
        <v>87</v>
      </c>
      <c r="B466" s="33" t="s">
        <v>399</v>
      </c>
      <c r="C466" s="72" t="s">
        <v>216</v>
      </c>
      <c r="D466" s="73">
        <v>2.7</v>
      </c>
      <c r="E466" s="73">
        <v>0.5</v>
      </c>
      <c r="F466" s="73">
        <v>19.7</v>
      </c>
      <c r="G466" s="73">
        <v>86</v>
      </c>
      <c r="H466" s="61"/>
      <c r="I466" s="61"/>
      <c r="J466" s="61"/>
      <c r="K466" s="61"/>
      <c r="L466" s="61"/>
      <c r="M466" s="61">
        <v>0</v>
      </c>
      <c r="N466" s="61">
        <v>0</v>
      </c>
      <c r="O466" s="72"/>
      <c r="P466" s="58"/>
      <c r="Q466" s="58"/>
      <c r="R466" s="73"/>
      <c r="S466" s="58"/>
      <c r="T466" s="73"/>
    </row>
    <row r="467" spans="1:20" x14ac:dyDescent="0.25">
      <c r="A467" s="58"/>
      <c r="B467" s="33" t="s">
        <v>17</v>
      </c>
      <c r="C467" s="72" t="s">
        <v>325</v>
      </c>
      <c r="D467" s="58">
        <f>SUM(D431:D466)</f>
        <v>32.449999999999996</v>
      </c>
      <c r="E467" s="58">
        <f>SUM(E431:E466)</f>
        <v>28.04</v>
      </c>
      <c r="F467" s="58">
        <f>SUM(F431:F466)</f>
        <v>136.78</v>
      </c>
      <c r="G467" s="58">
        <f>SUM(G431:G466)</f>
        <v>909.8</v>
      </c>
      <c r="H467" s="58"/>
      <c r="I467" s="58"/>
      <c r="J467" s="58"/>
      <c r="K467" s="58"/>
      <c r="L467" s="58"/>
      <c r="M467" s="58"/>
      <c r="N467" s="73">
        <v>0</v>
      </c>
      <c r="O467" s="72" t="s">
        <v>81</v>
      </c>
      <c r="P467" s="58">
        <v>3.3</v>
      </c>
      <c r="Q467" s="58">
        <v>0.48</v>
      </c>
      <c r="R467" s="58">
        <v>16.7</v>
      </c>
      <c r="S467" s="58">
        <v>83.24</v>
      </c>
      <c r="T467" s="73">
        <v>0</v>
      </c>
    </row>
    <row r="468" spans="1:20" x14ac:dyDescent="0.25">
      <c r="A468" s="161" t="s">
        <v>23</v>
      </c>
      <c r="B468" s="162"/>
      <c r="C468" s="162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/>
      <c r="O468" s="162"/>
      <c r="P468" s="162"/>
      <c r="Q468" s="162"/>
      <c r="R468" s="162"/>
      <c r="S468" s="162"/>
      <c r="T468" s="163"/>
    </row>
    <row r="469" spans="1:20" x14ac:dyDescent="0.25">
      <c r="A469" s="58" t="s">
        <v>66</v>
      </c>
      <c r="B469" s="22" t="s">
        <v>116</v>
      </c>
      <c r="C469" s="72" t="s">
        <v>81</v>
      </c>
      <c r="D469" s="73">
        <v>10</v>
      </c>
      <c r="E469" s="73">
        <v>4.8</v>
      </c>
      <c r="F469" s="73">
        <v>2.8</v>
      </c>
      <c r="G469" s="73">
        <v>77.7</v>
      </c>
      <c r="H469" s="73"/>
      <c r="I469" s="73"/>
      <c r="J469" s="73"/>
      <c r="K469" s="73"/>
      <c r="L469" s="73"/>
      <c r="M469" s="73"/>
      <c r="N469" s="73">
        <v>350</v>
      </c>
      <c r="O469" s="26" t="s">
        <v>36</v>
      </c>
      <c r="P469" s="27">
        <v>3.76</v>
      </c>
      <c r="Q469" s="27">
        <v>7.44</v>
      </c>
      <c r="R469" s="27">
        <v>51.36</v>
      </c>
      <c r="S469" s="27">
        <v>275.2</v>
      </c>
      <c r="T469" s="27" t="s">
        <v>15</v>
      </c>
    </row>
    <row r="470" spans="1:20" x14ac:dyDescent="0.25">
      <c r="A470" s="58" t="s">
        <v>166</v>
      </c>
      <c r="B470" s="22" t="s">
        <v>22</v>
      </c>
      <c r="C470" s="24">
        <v>200</v>
      </c>
      <c r="D470" s="24">
        <v>0.1</v>
      </c>
      <c r="E470" s="59">
        <v>0</v>
      </c>
      <c r="F470" s="59">
        <v>15</v>
      </c>
      <c r="G470" s="59">
        <v>60</v>
      </c>
      <c r="H470" s="59">
        <v>6</v>
      </c>
      <c r="I470" s="59">
        <v>0</v>
      </c>
      <c r="J470" s="59">
        <v>0</v>
      </c>
      <c r="K470" s="59">
        <v>0.4</v>
      </c>
      <c r="L470" s="59">
        <v>0</v>
      </c>
      <c r="M470" s="59">
        <v>0</v>
      </c>
      <c r="N470" s="59">
        <v>0</v>
      </c>
      <c r="O470" s="26"/>
      <c r="P470" s="27"/>
      <c r="Q470" s="27"/>
      <c r="R470" s="27"/>
      <c r="S470" s="27"/>
      <c r="T470" s="27"/>
    </row>
    <row r="471" spans="1:20" x14ac:dyDescent="0.25">
      <c r="A471" s="58"/>
      <c r="B471" s="34" t="s">
        <v>214</v>
      </c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6"/>
      <c r="P471" s="27"/>
      <c r="Q471" s="27"/>
      <c r="R471" s="27"/>
      <c r="S471" s="27"/>
      <c r="T471" s="27"/>
    </row>
    <row r="472" spans="1:20" x14ac:dyDescent="0.25">
      <c r="A472" s="64"/>
      <c r="B472" s="34" t="s">
        <v>134</v>
      </c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6"/>
      <c r="P472" s="27"/>
      <c r="Q472" s="27"/>
      <c r="R472" s="27"/>
      <c r="S472" s="27"/>
      <c r="T472" s="27"/>
    </row>
    <row r="473" spans="1:20" x14ac:dyDescent="0.25">
      <c r="A473" s="27"/>
      <c r="B473" s="58" t="s">
        <v>17</v>
      </c>
      <c r="C473" s="28"/>
      <c r="D473" s="59">
        <f>SUM(D469:D470)</f>
        <v>10.1</v>
      </c>
      <c r="E473" s="59">
        <f>SUM(E469:E470)</f>
        <v>4.8</v>
      </c>
      <c r="F473" s="59">
        <f>SUM(F469:F470)</f>
        <v>17.8</v>
      </c>
      <c r="G473" s="59">
        <f>SUM(G469:G470)</f>
        <v>137.69999999999999</v>
      </c>
      <c r="H473" s="59"/>
      <c r="I473" s="59"/>
      <c r="J473" s="59"/>
      <c r="K473" s="59"/>
      <c r="L473" s="59"/>
      <c r="M473" s="59"/>
      <c r="N473" s="59">
        <f>SUM(N469:N470)</f>
        <v>350</v>
      </c>
      <c r="O473" s="26"/>
      <c r="P473" s="27"/>
      <c r="Q473" s="27"/>
      <c r="R473" s="27"/>
      <c r="S473" s="27"/>
      <c r="T473" s="27"/>
    </row>
    <row r="474" spans="1:20" ht="15.75" thickBot="1" x14ac:dyDescent="0.3">
      <c r="A474" s="24"/>
      <c r="B474" s="58" t="s">
        <v>196</v>
      </c>
      <c r="C474" s="30"/>
      <c r="D474" s="73">
        <f>SUM(D429,D467,D473)</f>
        <v>51.72</v>
      </c>
      <c r="E474" s="73">
        <f>SUM(E429,E467,E473)</f>
        <v>51.19</v>
      </c>
      <c r="F474" s="73">
        <f>SUM(F429,F467,F473)</f>
        <v>241.66000000000003</v>
      </c>
      <c r="G474" s="73">
        <f>SUM(G429,G467,G473)</f>
        <v>1594.56</v>
      </c>
      <c r="H474" s="73"/>
      <c r="I474" s="73"/>
      <c r="J474" s="73"/>
      <c r="K474" s="73"/>
      <c r="L474" s="73"/>
      <c r="M474" s="73"/>
      <c r="N474" s="73">
        <f>SUM(N429,N467,N473)</f>
        <v>353.67</v>
      </c>
      <c r="O474" s="29">
        <f t="shared" ref="O474:T474" si="23">SUM(O469:O472)</f>
        <v>0</v>
      </c>
      <c r="P474" s="29">
        <f t="shared" si="23"/>
        <v>3.76</v>
      </c>
      <c r="Q474" s="29">
        <f t="shared" si="23"/>
        <v>7.44</v>
      </c>
      <c r="R474" s="29">
        <f t="shared" si="23"/>
        <v>51.36</v>
      </c>
      <c r="S474" s="29">
        <f t="shared" si="23"/>
        <v>275.2</v>
      </c>
      <c r="T474" s="29">
        <f t="shared" si="23"/>
        <v>0</v>
      </c>
    </row>
    <row r="475" spans="1:20" ht="21" thickBot="1" x14ac:dyDescent="0.3">
      <c r="A475" s="158" t="s">
        <v>157</v>
      </c>
      <c r="B475" s="159"/>
      <c r="C475" s="159"/>
      <c r="D475" s="159"/>
      <c r="E475" s="159"/>
      <c r="F475" s="159"/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  <c r="Q475" s="159"/>
      <c r="R475" s="159"/>
      <c r="S475" s="159"/>
      <c r="T475" s="160"/>
    </row>
    <row r="476" spans="1:20" ht="15" customHeight="1" x14ac:dyDescent="0.25">
      <c r="A476" s="166" t="s">
        <v>14</v>
      </c>
      <c r="B476" s="167"/>
      <c r="C476" s="167"/>
      <c r="D476" s="167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8"/>
    </row>
    <row r="477" spans="1:20" ht="25.5" x14ac:dyDescent="0.25">
      <c r="A477" s="46" t="s">
        <v>184</v>
      </c>
      <c r="B477" s="126" t="s">
        <v>185</v>
      </c>
      <c r="C477" s="58">
        <v>150</v>
      </c>
      <c r="D477" s="73">
        <v>27.84</v>
      </c>
      <c r="E477" s="73">
        <v>18</v>
      </c>
      <c r="F477" s="73">
        <v>32.4</v>
      </c>
      <c r="G477" s="61">
        <v>279.60000000000002</v>
      </c>
      <c r="H477" s="61">
        <v>226.4</v>
      </c>
      <c r="I477" s="61">
        <v>48.92</v>
      </c>
      <c r="J477" s="61">
        <v>344.91</v>
      </c>
      <c r="K477" s="61">
        <v>0.84</v>
      </c>
      <c r="L477" s="61">
        <v>0.09</v>
      </c>
      <c r="M477" s="73">
        <v>0.74</v>
      </c>
      <c r="N477" s="73">
        <v>0.33</v>
      </c>
      <c r="O477" s="85"/>
      <c r="P477" s="27"/>
      <c r="Q477" s="27"/>
      <c r="R477" s="27"/>
      <c r="S477" s="27"/>
      <c r="T477" s="27"/>
    </row>
    <row r="478" spans="1:20" x14ac:dyDescent="0.25">
      <c r="A478" s="48"/>
      <c r="B478" s="113" t="s">
        <v>186</v>
      </c>
      <c r="C478" s="48"/>
      <c r="D478" s="114"/>
      <c r="E478" s="114"/>
      <c r="F478" s="114"/>
      <c r="G478" s="115"/>
      <c r="H478" s="115"/>
      <c r="I478" s="115"/>
      <c r="J478" s="115"/>
      <c r="K478" s="115"/>
      <c r="L478" s="115"/>
      <c r="M478" s="114"/>
      <c r="N478" s="114"/>
      <c r="O478" s="85"/>
      <c r="P478" s="27"/>
      <c r="Q478" s="27"/>
      <c r="R478" s="27"/>
      <c r="S478" s="27"/>
      <c r="T478" s="27"/>
    </row>
    <row r="479" spans="1:20" x14ac:dyDescent="0.25">
      <c r="A479" s="48"/>
      <c r="B479" s="113" t="s">
        <v>187</v>
      </c>
      <c r="C479" s="48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85"/>
      <c r="P479" s="27"/>
      <c r="Q479" s="27"/>
      <c r="R479" s="27"/>
      <c r="S479" s="27"/>
      <c r="T479" s="27"/>
    </row>
    <row r="480" spans="1:20" x14ac:dyDescent="0.25">
      <c r="A480" s="48"/>
      <c r="B480" s="113" t="s">
        <v>188</v>
      </c>
      <c r="C480" s="48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85"/>
      <c r="P480" s="27"/>
      <c r="Q480" s="27"/>
      <c r="R480" s="27"/>
      <c r="S480" s="27"/>
      <c r="T480" s="27"/>
    </row>
    <row r="481" spans="1:20" x14ac:dyDescent="0.25">
      <c r="A481" s="48"/>
      <c r="B481" s="113" t="s">
        <v>189</v>
      </c>
      <c r="C481" s="48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85"/>
      <c r="P481" s="27"/>
      <c r="Q481" s="27"/>
      <c r="R481" s="27"/>
      <c r="S481" s="27"/>
      <c r="T481" s="27"/>
    </row>
    <row r="482" spans="1:20" x14ac:dyDescent="0.25">
      <c r="A482" s="48"/>
      <c r="B482" s="113" t="s">
        <v>190</v>
      </c>
      <c r="C482" s="48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85"/>
      <c r="P482" s="27"/>
      <c r="Q482" s="27"/>
      <c r="R482" s="27"/>
      <c r="S482" s="27"/>
      <c r="T482" s="27"/>
    </row>
    <row r="483" spans="1:20" x14ac:dyDescent="0.25">
      <c r="A483" s="58" t="s">
        <v>397</v>
      </c>
      <c r="B483" s="33" t="s">
        <v>398</v>
      </c>
      <c r="C483" s="24">
        <v>48</v>
      </c>
      <c r="D483" s="59">
        <v>7.2</v>
      </c>
      <c r="E483" s="59">
        <v>7.6</v>
      </c>
      <c r="F483" s="59">
        <v>12.9</v>
      </c>
      <c r="G483" s="59">
        <v>147.9</v>
      </c>
      <c r="H483" s="59">
        <v>80</v>
      </c>
      <c r="I483" s="59">
        <v>0</v>
      </c>
      <c r="J483" s="59">
        <v>0</v>
      </c>
      <c r="K483" s="59">
        <v>0.5</v>
      </c>
      <c r="L483" s="59">
        <v>0</v>
      </c>
      <c r="M483" s="59">
        <v>0</v>
      </c>
      <c r="N483" s="59">
        <v>26</v>
      </c>
      <c r="O483" s="85"/>
      <c r="P483" s="27"/>
      <c r="Q483" s="27"/>
      <c r="R483" s="27"/>
      <c r="S483" s="27"/>
      <c r="T483" s="27"/>
    </row>
    <row r="484" spans="1:20" x14ac:dyDescent="0.25">
      <c r="A484" s="58" t="s">
        <v>204</v>
      </c>
      <c r="B484" s="22" t="s">
        <v>203</v>
      </c>
      <c r="C484" s="24">
        <v>200</v>
      </c>
      <c r="D484" s="59">
        <v>1.4</v>
      </c>
      <c r="E484" s="59">
        <v>2</v>
      </c>
      <c r="F484" s="59">
        <v>22.4</v>
      </c>
      <c r="G484" s="59">
        <v>116</v>
      </c>
      <c r="H484" s="59">
        <v>34</v>
      </c>
      <c r="I484" s="59">
        <v>7</v>
      </c>
      <c r="J484" s="59">
        <v>45</v>
      </c>
      <c r="K484" s="59">
        <v>0</v>
      </c>
      <c r="L484" s="59">
        <v>0.02</v>
      </c>
      <c r="M484" s="59">
        <v>0</v>
      </c>
      <c r="N484" s="59">
        <v>0.08</v>
      </c>
      <c r="O484" s="85"/>
      <c r="P484" s="27"/>
      <c r="Q484" s="27"/>
      <c r="R484" s="27"/>
      <c r="S484" s="27"/>
      <c r="T484" s="27"/>
    </row>
    <row r="485" spans="1:20" x14ac:dyDescent="0.25">
      <c r="A485" s="58"/>
      <c r="B485" s="34" t="s">
        <v>205</v>
      </c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85"/>
      <c r="P485" s="27"/>
      <c r="Q485" s="27"/>
      <c r="R485" s="27"/>
      <c r="S485" s="27"/>
      <c r="T485" s="27"/>
    </row>
    <row r="486" spans="1:20" x14ac:dyDescent="0.25">
      <c r="A486" s="27"/>
      <c r="B486" s="34" t="s">
        <v>109</v>
      </c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85"/>
      <c r="P486" s="27"/>
      <c r="Q486" s="27"/>
      <c r="R486" s="27"/>
      <c r="S486" s="27"/>
      <c r="T486" s="27"/>
    </row>
    <row r="487" spans="1:20" x14ac:dyDescent="0.25">
      <c r="A487" s="27"/>
      <c r="B487" s="34" t="s">
        <v>237</v>
      </c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85"/>
      <c r="P487" s="27"/>
      <c r="Q487" s="27"/>
      <c r="R487" s="27"/>
      <c r="S487" s="27"/>
      <c r="T487" s="27"/>
    </row>
    <row r="488" spans="1:20" x14ac:dyDescent="0.25">
      <c r="A488" s="58" t="s">
        <v>386</v>
      </c>
      <c r="B488" s="22" t="s">
        <v>191</v>
      </c>
      <c r="C488" s="24">
        <v>185</v>
      </c>
      <c r="D488" s="35">
        <v>0</v>
      </c>
      <c r="E488" s="35">
        <v>0.74</v>
      </c>
      <c r="F488" s="35">
        <v>18.13</v>
      </c>
      <c r="G488" s="60">
        <v>63.25</v>
      </c>
      <c r="H488" s="59">
        <v>18.5</v>
      </c>
      <c r="I488" s="59">
        <v>3.9</v>
      </c>
      <c r="J488" s="59">
        <v>0.2</v>
      </c>
      <c r="K488" s="59">
        <v>2.7</v>
      </c>
      <c r="L488" s="59">
        <v>1.85</v>
      </c>
      <c r="M488" s="59">
        <v>4.3499999999999996</v>
      </c>
      <c r="N488" s="59">
        <v>0.09</v>
      </c>
      <c r="O488" s="85"/>
      <c r="P488" s="27"/>
      <c r="Q488" s="27"/>
      <c r="R488" s="27"/>
      <c r="S488" s="27"/>
      <c r="T488" s="27"/>
    </row>
    <row r="489" spans="1:20" x14ac:dyDescent="0.25">
      <c r="A489" s="24"/>
      <c r="B489" s="58" t="s">
        <v>17</v>
      </c>
      <c r="C489" s="30"/>
      <c r="D489" s="73">
        <f>SUM(D477:D488)</f>
        <v>36.44</v>
      </c>
      <c r="E489" s="73">
        <f>SUM(E477:E488)</f>
        <v>28.34</v>
      </c>
      <c r="F489" s="73">
        <f>SUM(F477:F488)</f>
        <v>85.829999999999984</v>
      </c>
      <c r="G489" s="73">
        <f>SUM(G477:G488)</f>
        <v>606.75</v>
      </c>
      <c r="H489" s="73"/>
      <c r="I489" s="73"/>
      <c r="J489" s="73"/>
      <c r="K489" s="73"/>
      <c r="L489" s="73"/>
      <c r="M489" s="73"/>
      <c r="N489" s="73">
        <f t="shared" ref="N489:T489" si="24">SUM(N477:N488)</f>
        <v>26.499999999999996</v>
      </c>
      <c r="O489" s="29">
        <f t="shared" si="24"/>
        <v>0</v>
      </c>
      <c r="P489" s="29">
        <f t="shared" si="24"/>
        <v>0</v>
      </c>
      <c r="Q489" s="29">
        <f t="shared" si="24"/>
        <v>0</v>
      </c>
      <c r="R489" s="29">
        <f t="shared" si="24"/>
        <v>0</v>
      </c>
      <c r="S489" s="29">
        <f t="shared" si="24"/>
        <v>0</v>
      </c>
      <c r="T489" s="29">
        <f t="shared" si="24"/>
        <v>0</v>
      </c>
    </row>
    <row r="490" spans="1:20" x14ac:dyDescent="0.25">
      <c r="A490" s="211" t="s">
        <v>18</v>
      </c>
      <c r="B490" s="212"/>
      <c r="C490" s="212"/>
      <c r="D490" s="212"/>
      <c r="E490" s="212"/>
      <c r="F490" s="212"/>
      <c r="G490" s="212"/>
      <c r="H490" s="212"/>
      <c r="I490" s="212"/>
      <c r="J490" s="212"/>
      <c r="K490" s="212"/>
      <c r="L490" s="212"/>
      <c r="M490" s="212"/>
      <c r="N490" s="212"/>
      <c r="O490" s="213"/>
      <c r="P490" s="213"/>
      <c r="Q490" s="213"/>
      <c r="R490" s="213"/>
      <c r="S490" s="213"/>
      <c r="T490" s="214"/>
    </row>
    <row r="491" spans="1:20" x14ac:dyDescent="0.25">
      <c r="A491" s="58" t="s">
        <v>110</v>
      </c>
      <c r="B491" s="111" t="s">
        <v>277</v>
      </c>
      <c r="C491" s="39" t="s">
        <v>278</v>
      </c>
      <c r="D491" s="24">
        <v>0.44</v>
      </c>
      <c r="E491" s="24">
        <v>2.0699999999999998</v>
      </c>
      <c r="F491" s="24">
        <v>4.57</v>
      </c>
      <c r="G491" s="24">
        <v>38.68</v>
      </c>
      <c r="H491" s="128">
        <v>73.66</v>
      </c>
      <c r="I491" s="128">
        <v>56.78</v>
      </c>
      <c r="J491" s="128">
        <v>170.04</v>
      </c>
      <c r="K491" s="128">
        <v>5.48</v>
      </c>
      <c r="L491" s="59">
        <v>0.4</v>
      </c>
      <c r="M491" s="24">
        <v>4.05</v>
      </c>
      <c r="N491" s="24">
        <v>0.01</v>
      </c>
      <c r="O491" s="39" t="s">
        <v>19</v>
      </c>
      <c r="P491" s="24">
        <v>1.1000000000000001</v>
      </c>
      <c r="Q491" s="24">
        <v>0.2</v>
      </c>
      <c r="R491" s="24">
        <v>3.8</v>
      </c>
      <c r="S491" s="59">
        <v>22</v>
      </c>
      <c r="T491" s="24">
        <v>17.5</v>
      </c>
    </row>
    <row r="492" spans="1:20" x14ac:dyDescent="0.25">
      <c r="A492" s="58"/>
      <c r="B492" s="41" t="s">
        <v>279</v>
      </c>
      <c r="C492" s="39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39"/>
      <c r="P492" s="24"/>
      <c r="Q492" s="24"/>
      <c r="R492" s="24"/>
      <c r="S492" s="59"/>
      <c r="T492" s="24"/>
    </row>
    <row r="493" spans="1:20" x14ac:dyDescent="0.25">
      <c r="A493" s="58"/>
      <c r="B493" s="41" t="s">
        <v>280</v>
      </c>
      <c r="C493" s="39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39"/>
      <c r="P493" s="24"/>
      <c r="Q493" s="24"/>
      <c r="R493" s="24"/>
      <c r="S493" s="59"/>
      <c r="T493" s="24"/>
    </row>
    <row r="494" spans="1:20" x14ac:dyDescent="0.25">
      <c r="A494" s="58"/>
      <c r="B494" s="41" t="s">
        <v>281</v>
      </c>
      <c r="C494" s="39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39"/>
      <c r="P494" s="24"/>
      <c r="Q494" s="24"/>
      <c r="R494" s="24"/>
      <c r="S494" s="59"/>
      <c r="T494" s="24"/>
    </row>
    <row r="495" spans="1:20" x14ac:dyDescent="0.25">
      <c r="A495" s="58"/>
      <c r="B495" s="41" t="s">
        <v>211</v>
      </c>
      <c r="C495" s="39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39"/>
      <c r="P495" s="24"/>
      <c r="Q495" s="24"/>
      <c r="R495" s="24"/>
      <c r="S495" s="59"/>
      <c r="T495" s="24"/>
    </row>
    <row r="496" spans="1:20" ht="25.5" x14ac:dyDescent="0.25">
      <c r="A496" s="58" t="s">
        <v>299</v>
      </c>
      <c r="B496" s="33" t="s">
        <v>300</v>
      </c>
      <c r="C496" s="35">
        <v>250</v>
      </c>
      <c r="D496" s="35">
        <v>1.81</v>
      </c>
      <c r="E496" s="35">
        <v>4.91</v>
      </c>
      <c r="F496" s="35">
        <v>125.25</v>
      </c>
      <c r="G496" s="60">
        <v>102.5</v>
      </c>
      <c r="H496" s="35">
        <v>44.38</v>
      </c>
      <c r="I496" s="60">
        <v>26.25</v>
      </c>
      <c r="J496" s="35">
        <v>53.23</v>
      </c>
      <c r="K496" s="35">
        <v>1.19</v>
      </c>
      <c r="L496" s="35">
        <v>0.05</v>
      </c>
      <c r="M496" s="35">
        <v>10.29</v>
      </c>
      <c r="N496" s="60">
        <v>0</v>
      </c>
      <c r="O496" s="58" t="s">
        <v>20</v>
      </c>
      <c r="P496" s="58">
        <v>9.76</v>
      </c>
      <c r="Q496" s="58">
        <v>6.82</v>
      </c>
      <c r="R496" s="58">
        <v>19.010000000000002</v>
      </c>
      <c r="S496" s="58">
        <v>84.75</v>
      </c>
      <c r="T496" s="58">
        <v>175.1</v>
      </c>
    </row>
    <row r="497" spans="1:20" x14ac:dyDescent="0.25">
      <c r="A497" s="34"/>
      <c r="B497" s="34" t="s">
        <v>301</v>
      </c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123"/>
      <c r="O497" s="43"/>
      <c r="P497" s="44"/>
      <c r="Q497" s="43"/>
      <c r="R497" s="43"/>
      <c r="S497" s="43"/>
      <c r="T497" s="43"/>
    </row>
    <row r="498" spans="1:20" x14ac:dyDescent="0.25">
      <c r="A498" s="34"/>
      <c r="B498" s="34" t="s">
        <v>302</v>
      </c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123"/>
      <c r="O498" s="27"/>
      <c r="P498" s="34"/>
      <c r="Q498" s="27"/>
      <c r="R498" s="27"/>
      <c r="S498" s="27"/>
      <c r="T498" s="27"/>
    </row>
    <row r="499" spans="1:20" x14ac:dyDescent="0.25">
      <c r="A499" s="34"/>
      <c r="B499" s="34" t="s">
        <v>303</v>
      </c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123"/>
      <c r="O499" s="27"/>
      <c r="P499" s="34"/>
      <c r="Q499" s="27"/>
      <c r="R499" s="27"/>
      <c r="S499" s="27"/>
      <c r="T499" s="27"/>
    </row>
    <row r="500" spans="1:20" x14ac:dyDescent="0.25">
      <c r="A500" s="34"/>
      <c r="B500" s="34" t="s">
        <v>304</v>
      </c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123"/>
      <c r="O500" s="27"/>
      <c r="P500" s="34"/>
      <c r="Q500" s="27"/>
      <c r="R500" s="27"/>
      <c r="S500" s="27"/>
      <c r="T500" s="27"/>
    </row>
    <row r="501" spans="1:20" x14ac:dyDescent="0.25">
      <c r="A501" s="34"/>
      <c r="B501" s="34" t="s">
        <v>306</v>
      </c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123"/>
      <c r="O501" s="27"/>
      <c r="P501" s="34"/>
      <c r="Q501" s="27"/>
      <c r="R501" s="27"/>
      <c r="S501" s="27"/>
      <c r="T501" s="27"/>
    </row>
    <row r="502" spans="1:20" x14ac:dyDescent="0.25">
      <c r="A502" s="34"/>
      <c r="B502" s="34" t="s">
        <v>305</v>
      </c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60"/>
      <c r="O502" s="27"/>
      <c r="P502" s="34"/>
      <c r="Q502" s="27"/>
      <c r="R502" s="27"/>
      <c r="S502" s="27"/>
      <c r="T502" s="27"/>
    </row>
    <row r="503" spans="1:20" x14ac:dyDescent="0.25">
      <c r="A503" s="34"/>
      <c r="B503" s="34" t="s">
        <v>308</v>
      </c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60"/>
      <c r="O503" s="27"/>
      <c r="P503" s="34"/>
      <c r="Q503" s="27"/>
      <c r="R503" s="27"/>
      <c r="S503" s="27"/>
      <c r="T503" s="27"/>
    </row>
    <row r="504" spans="1:20" x14ac:dyDescent="0.25">
      <c r="A504" s="34"/>
      <c r="B504" s="34" t="s">
        <v>284</v>
      </c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60"/>
      <c r="O504" s="27"/>
      <c r="P504" s="34"/>
      <c r="Q504" s="27"/>
      <c r="R504" s="27"/>
      <c r="S504" s="27"/>
      <c r="T504" s="27"/>
    </row>
    <row r="505" spans="1:20" x14ac:dyDescent="0.25">
      <c r="A505" s="34"/>
      <c r="B505" s="34" t="s">
        <v>307</v>
      </c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60"/>
      <c r="O505" s="27"/>
      <c r="P505" s="34"/>
      <c r="Q505" s="27"/>
      <c r="R505" s="27"/>
      <c r="S505" s="27"/>
      <c r="T505" s="27"/>
    </row>
    <row r="506" spans="1:20" x14ac:dyDescent="0.25">
      <c r="A506" s="34"/>
      <c r="B506" s="34" t="s">
        <v>50</v>
      </c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58"/>
      <c r="O506" s="27"/>
      <c r="P506" s="34"/>
      <c r="Q506" s="27"/>
      <c r="R506" s="27"/>
      <c r="S506" s="27"/>
      <c r="T506" s="27"/>
    </row>
    <row r="507" spans="1:20" x14ac:dyDescent="0.25">
      <c r="A507" s="34"/>
      <c r="B507" s="34" t="s">
        <v>272</v>
      </c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58"/>
      <c r="O507" s="27"/>
      <c r="P507" s="34"/>
      <c r="Q507" s="27"/>
      <c r="R507" s="27"/>
      <c r="S507" s="27"/>
      <c r="T507" s="27"/>
    </row>
    <row r="508" spans="1:20" ht="25.5" x14ac:dyDescent="0.25">
      <c r="A508" s="58" t="s">
        <v>378</v>
      </c>
      <c r="B508" s="33" t="s">
        <v>53</v>
      </c>
      <c r="C508" s="72">
        <v>75</v>
      </c>
      <c r="D508" s="73">
        <v>13.87</v>
      </c>
      <c r="E508" s="73">
        <v>7.85</v>
      </c>
      <c r="F508" s="73">
        <v>6.53</v>
      </c>
      <c r="G508" s="73">
        <v>150</v>
      </c>
      <c r="H508" s="73">
        <v>52.1</v>
      </c>
      <c r="I508" s="73">
        <v>59.77</v>
      </c>
      <c r="J508" s="73">
        <v>238.46</v>
      </c>
      <c r="K508" s="73">
        <v>0.96</v>
      </c>
      <c r="L508" s="73">
        <v>0.1</v>
      </c>
      <c r="M508" s="73">
        <v>3.35</v>
      </c>
      <c r="N508" s="73">
        <v>0.01</v>
      </c>
      <c r="O508" s="47" t="s">
        <v>19</v>
      </c>
      <c r="P508" s="35">
        <v>17.989999999999998</v>
      </c>
      <c r="Q508" s="35">
        <v>14.48</v>
      </c>
      <c r="R508" s="35">
        <v>4.62</v>
      </c>
      <c r="S508" s="35">
        <v>220.8</v>
      </c>
      <c r="T508" s="46">
        <v>0.7</v>
      </c>
    </row>
    <row r="509" spans="1:20" ht="18" customHeight="1" x14ac:dyDescent="0.25">
      <c r="A509" s="33"/>
      <c r="B509" s="34" t="s">
        <v>54</v>
      </c>
      <c r="C509" s="72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43"/>
      <c r="P509" s="74"/>
      <c r="Q509" s="92"/>
      <c r="R509" s="92"/>
      <c r="S509" s="92"/>
      <c r="T509" s="43"/>
    </row>
    <row r="510" spans="1:20" x14ac:dyDescent="0.25">
      <c r="A510" s="33"/>
      <c r="B510" s="34" t="s">
        <v>55</v>
      </c>
      <c r="C510" s="72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27"/>
      <c r="P510" s="34"/>
      <c r="Q510" s="27"/>
      <c r="R510" s="27"/>
      <c r="S510" s="27"/>
      <c r="T510" s="27"/>
    </row>
    <row r="511" spans="1:20" x14ac:dyDescent="0.25">
      <c r="A511" s="33"/>
      <c r="B511" s="34" t="s">
        <v>56</v>
      </c>
      <c r="C511" s="72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27"/>
      <c r="P511" s="34"/>
      <c r="Q511" s="27"/>
      <c r="R511" s="27"/>
      <c r="S511" s="27"/>
      <c r="T511" s="27"/>
    </row>
    <row r="512" spans="1:20" x14ac:dyDescent="0.25">
      <c r="A512" s="33"/>
      <c r="B512" s="34" t="s">
        <v>57</v>
      </c>
      <c r="C512" s="72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27"/>
      <c r="P512" s="34"/>
      <c r="Q512" s="27"/>
      <c r="R512" s="27"/>
      <c r="S512" s="27"/>
      <c r="T512" s="27"/>
    </row>
    <row r="513" spans="1:20" x14ac:dyDescent="0.25">
      <c r="A513" s="33"/>
      <c r="B513" s="34" t="s">
        <v>58</v>
      </c>
      <c r="C513" s="72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27"/>
      <c r="P513" s="34"/>
      <c r="Q513" s="27"/>
      <c r="R513" s="27"/>
      <c r="S513" s="27"/>
      <c r="T513" s="27"/>
    </row>
    <row r="514" spans="1:20" x14ac:dyDescent="0.25">
      <c r="A514" s="33"/>
      <c r="B514" s="34" t="s">
        <v>59</v>
      </c>
      <c r="C514" s="72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27"/>
      <c r="P514" s="34"/>
      <c r="Q514" s="27"/>
      <c r="R514" s="27"/>
      <c r="S514" s="27"/>
      <c r="T514" s="27"/>
    </row>
    <row r="515" spans="1:20" ht="25.5" x14ac:dyDescent="0.25">
      <c r="A515" s="58" t="s">
        <v>145</v>
      </c>
      <c r="B515" s="33" t="s">
        <v>164</v>
      </c>
      <c r="C515" s="58">
        <v>150</v>
      </c>
      <c r="D515" s="58">
        <v>8.73</v>
      </c>
      <c r="E515" s="58">
        <v>14.61</v>
      </c>
      <c r="F515" s="73">
        <v>75</v>
      </c>
      <c r="G515" s="73">
        <v>466.43</v>
      </c>
      <c r="H515" s="73">
        <v>0</v>
      </c>
      <c r="I515" s="73">
        <v>140</v>
      </c>
      <c r="J515" s="73">
        <v>115.22</v>
      </c>
      <c r="K515" s="73">
        <v>392.08</v>
      </c>
      <c r="L515" s="73">
        <v>1.6</v>
      </c>
      <c r="M515" s="73">
        <v>0</v>
      </c>
      <c r="N515" s="73">
        <v>0</v>
      </c>
      <c r="O515" s="58" t="s">
        <v>21</v>
      </c>
      <c r="P515" s="58">
        <v>17.55</v>
      </c>
      <c r="Q515" s="58">
        <v>18.71</v>
      </c>
      <c r="R515" s="58">
        <v>115.87</v>
      </c>
      <c r="S515" s="58">
        <v>702.07</v>
      </c>
      <c r="T515" s="73">
        <v>0</v>
      </c>
    </row>
    <row r="516" spans="1:20" x14ac:dyDescent="0.25">
      <c r="A516" s="58"/>
      <c r="B516" s="34" t="s">
        <v>60</v>
      </c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73"/>
      <c r="O516" s="58"/>
      <c r="P516" s="58"/>
      <c r="Q516" s="58"/>
      <c r="R516" s="58"/>
      <c r="S516" s="58"/>
      <c r="T516" s="73"/>
    </row>
    <row r="517" spans="1:20" x14ac:dyDescent="0.25">
      <c r="A517" s="58"/>
      <c r="B517" s="34" t="s">
        <v>165</v>
      </c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73"/>
      <c r="O517" s="58"/>
      <c r="P517" s="58"/>
      <c r="Q517" s="58"/>
      <c r="R517" s="58"/>
      <c r="S517" s="58"/>
      <c r="T517" s="73"/>
    </row>
    <row r="518" spans="1:20" x14ac:dyDescent="0.25">
      <c r="A518" s="58"/>
      <c r="B518" s="34" t="s">
        <v>63</v>
      </c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73"/>
      <c r="O518" s="58"/>
      <c r="P518" s="58"/>
      <c r="Q518" s="58"/>
      <c r="R518" s="58"/>
      <c r="S518" s="58"/>
      <c r="T518" s="73"/>
    </row>
    <row r="519" spans="1:20" ht="25.5" x14ac:dyDescent="0.25">
      <c r="A519" s="58" t="s">
        <v>166</v>
      </c>
      <c r="B519" s="22" t="s">
        <v>22</v>
      </c>
      <c r="C519" s="24">
        <v>200</v>
      </c>
      <c r="D519" s="24">
        <v>0.1</v>
      </c>
      <c r="E519" s="59">
        <v>0</v>
      </c>
      <c r="F519" s="59">
        <v>15</v>
      </c>
      <c r="G519" s="59">
        <v>60</v>
      </c>
      <c r="H519" s="59">
        <v>6</v>
      </c>
      <c r="I519" s="59">
        <v>0</v>
      </c>
      <c r="J519" s="59">
        <v>0</v>
      </c>
      <c r="K519" s="59">
        <v>0.4</v>
      </c>
      <c r="L519" s="59">
        <v>0</v>
      </c>
      <c r="M519" s="59">
        <v>0</v>
      </c>
      <c r="N519" s="59">
        <v>0</v>
      </c>
      <c r="O519" s="58" t="s">
        <v>16</v>
      </c>
      <c r="P519" s="58">
        <v>0.04</v>
      </c>
      <c r="Q519" s="73">
        <v>0</v>
      </c>
      <c r="R519" s="58">
        <v>24.76</v>
      </c>
      <c r="S519" s="58">
        <v>94.2</v>
      </c>
      <c r="T519" s="58">
        <v>1.08</v>
      </c>
    </row>
    <row r="520" spans="1:20" x14ac:dyDescent="0.25">
      <c r="A520" s="58"/>
      <c r="B520" s="34" t="s">
        <v>214</v>
      </c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33"/>
      <c r="P520" s="33"/>
      <c r="Q520" s="33"/>
      <c r="R520" s="33"/>
      <c r="S520" s="33"/>
      <c r="T520" s="33"/>
    </row>
    <row r="521" spans="1:20" x14ac:dyDescent="0.25">
      <c r="A521" s="64"/>
      <c r="B521" s="34" t="s">
        <v>134</v>
      </c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33"/>
      <c r="P521" s="33"/>
      <c r="Q521" s="33"/>
      <c r="R521" s="33"/>
      <c r="S521" s="33"/>
      <c r="T521" s="33"/>
    </row>
    <row r="522" spans="1:20" x14ac:dyDescent="0.25">
      <c r="A522" s="92" t="s">
        <v>87</v>
      </c>
      <c r="B522" s="33" t="s">
        <v>399</v>
      </c>
      <c r="C522" s="72" t="s">
        <v>216</v>
      </c>
      <c r="D522" s="73">
        <v>2.7</v>
      </c>
      <c r="E522" s="73">
        <v>0.5</v>
      </c>
      <c r="F522" s="73">
        <v>19.7</v>
      </c>
      <c r="G522" s="73">
        <v>86</v>
      </c>
      <c r="H522" s="61"/>
      <c r="I522" s="61"/>
      <c r="J522" s="61"/>
      <c r="K522" s="61"/>
      <c r="L522" s="61"/>
      <c r="M522" s="61">
        <v>0</v>
      </c>
      <c r="N522" s="61">
        <v>0</v>
      </c>
      <c r="O522" s="72" t="s">
        <v>32</v>
      </c>
      <c r="P522" s="58">
        <v>3.1</v>
      </c>
      <c r="Q522" s="58">
        <v>0.9</v>
      </c>
      <c r="R522" s="73">
        <v>18</v>
      </c>
      <c r="S522" s="58">
        <v>89.5</v>
      </c>
      <c r="T522" s="73">
        <v>0</v>
      </c>
    </row>
    <row r="523" spans="1:20" x14ac:dyDescent="0.25">
      <c r="A523" s="58"/>
      <c r="B523" s="33" t="s">
        <v>17</v>
      </c>
      <c r="C523" s="72" t="s">
        <v>359</v>
      </c>
      <c r="D523" s="58">
        <f>SUM(D491:D522)</f>
        <v>27.65</v>
      </c>
      <c r="E523" s="58">
        <f>SUM(E491:E522)</f>
        <v>29.939999999999998</v>
      </c>
      <c r="F523" s="58">
        <f>SUM(F491:F522)</f>
        <v>246.04999999999998</v>
      </c>
      <c r="G523" s="58">
        <f>SUM(G491:G522)</f>
        <v>903.61</v>
      </c>
      <c r="H523" s="147"/>
      <c r="I523" s="147"/>
      <c r="J523" s="147"/>
      <c r="K523" s="147"/>
      <c r="L523" s="147"/>
      <c r="M523" s="147"/>
      <c r="N523" s="61"/>
      <c r="O523" s="72" t="s">
        <v>81</v>
      </c>
      <c r="P523" s="58">
        <v>3.3</v>
      </c>
      <c r="Q523" s="58">
        <v>0.48</v>
      </c>
      <c r="R523" s="58">
        <v>16.7</v>
      </c>
      <c r="S523" s="58">
        <v>83.24</v>
      </c>
      <c r="T523" s="73">
        <v>0</v>
      </c>
    </row>
    <row r="524" spans="1:20" x14ac:dyDescent="0.25">
      <c r="A524" s="161" t="s">
        <v>23</v>
      </c>
      <c r="B524" s="162"/>
      <c r="C524" s="162"/>
      <c r="D524" s="162"/>
      <c r="E524" s="162"/>
      <c r="F524" s="162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62"/>
      <c r="T524" s="163"/>
    </row>
    <row r="525" spans="1:20" x14ac:dyDescent="0.25">
      <c r="A525" s="58" t="s">
        <v>373</v>
      </c>
      <c r="B525" s="33" t="s">
        <v>229</v>
      </c>
      <c r="C525" s="58">
        <v>200</v>
      </c>
      <c r="D525" s="73">
        <v>0</v>
      </c>
      <c r="E525" s="73">
        <v>0</v>
      </c>
      <c r="F525" s="73">
        <v>18</v>
      </c>
      <c r="G525" s="73">
        <v>60</v>
      </c>
      <c r="H525" s="73">
        <v>29.5</v>
      </c>
      <c r="I525" s="73">
        <v>0.8</v>
      </c>
      <c r="J525" s="73">
        <v>0.05</v>
      </c>
      <c r="K525" s="73">
        <v>0.04</v>
      </c>
      <c r="L525" s="73">
        <v>0</v>
      </c>
      <c r="M525" s="73">
        <v>15</v>
      </c>
      <c r="N525" s="73">
        <v>3.67</v>
      </c>
      <c r="O525" s="26" t="s">
        <v>36</v>
      </c>
      <c r="P525" s="27">
        <v>6.05</v>
      </c>
      <c r="Q525" s="27">
        <v>17.510000000000002</v>
      </c>
      <c r="R525" s="27">
        <v>68.92</v>
      </c>
      <c r="S525" s="27">
        <v>457.48</v>
      </c>
      <c r="T525" s="27">
        <v>6.7000000000000004E-2</v>
      </c>
    </row>
    <row r="526" spans="1:20" x14ac:dyDescent="0.25">
      <c r="A526" s="34"/>
      <c r="B526" s="34" t="s">
        <v>374</v>
      </c>
      <c r="C526" s="27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26"/>
      <c r="P526" s="27"/>
      <c r="Q526" s="27"/>
      <c r="R526" s="27"/>
      <c r="S526" s="27"/>
      <c r="T526" s="27"/>
    </row>
    <row r="527" spans="1:20" x14ac:dyDescent="0.25">
      <c r="A527" s="34"/>
      <c r="B527" s="34" t="s">
        <v>375</v>
      </c>
      <c r="C527" s="27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26"/>
      <c r="P527" s="27"/>
      <c r="Q527" s="27"/>
      <c r="R527" s="27"/>
      <c r="S527" s="27"/>
      <c r="T527" s="27"/>
    </row>
    <row r="528" spans="1:20" x14ac:dyDescent="0.25">
      <c r="A528" s="58" t="s">
        <v>370</v>
      </c>
      <c r="B528" s="22" t="s">
        <v>369</v>
      </c>
      <c r="C528" s="72" t="s">
        <v>215</v>
      </c>
      <c r="D528" s="73">
        <v>1.28</v>
      </c>
      <c r="E528" s="73">
        <v>3.36</v>
      </c>
      <c r="F528" s="73">
        <v>13.7</v>
      </c>
      <c r="G528" s="73">
        <v>90.16</v>
      </c>
      <c r="H528" s="73"/>
      <c r="I528" s="73"/>
      <c r="J528" s="73"/>
      <c r="K528" s="73"/>
      <c r="L528" s="73"/>
      <c r="M528" s="73">
        <v>4</v>
      </c>
      <c r="N528" s="73">
        <v>0</v>
      </c>
      <c r="O528" s="26"/>
      <c r="P528" s="27"/>
      <c r="Q528" s="27"/>
      <c r="R528" s="27"/>
      <c r="S528" s="27"/>
      <c r="T528" s="27"/>
    </row>
    <row r="529" spans="1:20" x14ac:dyDescent="0.25">
      <c r="A529" s="34"/>
      <c r="B529" s="34" t="s">
        <v>230</v>
      </c>
      <c r="C529" s="27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26"/>
      <c r="P529" s="27"/>
      <c r="Q529" s="27"/>
      <c r="R529" s="27"/>
      <c r="S529" s="27"/>
      <c r="T529" s="27"/>
    </row>
    <row r="530" spans="1:20" x14ac:dyDescent="0.25">
      <c r="A530" s="27"/>
      <c r="B530" s="58" t="s">
        <v>17</v>
      </c>
      <c r="C530" s="28"/>
      <c r="D530" s="59">
        <f>SUM(D525:D526)</f>
        <v>0</v>
      </c>
      <c r="E530" s="59">
        <f>SUM(E525:E526)</f>
        <v>0</v>
      </c>
      <c r="F530" s="59">
        <f>SUM(F525:F526)</f>
        <v>18</v>
      </c>
      <c r="G530" s="59">
        <f>SUM(G525:G529)</f>
        <v>150.16</v>
      </c>
      <c r="H530" s="59"/>
      <c r="I530" s="59"/>
      <c r="J530" s="59"/>
      <c r="K530" s="59"/>
      <c r="L530" s="59"/>
      <c r="M530" s="59"/>
      <c r="N530" s="59">
        <f>SUM(N525:N526)</f>
        <v>3.67</v>
      </c>
      <c r="O530" s="26"/>
      <c r="P530" s="27"/>
      <c r="Q530" s="27"/>
      <c r="R530" s="27"/>
      <c r="S530" s="27"/>
      <c r="T530" s="27"/>
    </row>
    <row r="531" spans="1:20" ht="15.75" thickBot="1" x14ac:dyDescent="0.3">
      <c r="A531" s="24"/>
      <c r="B531" s="58" t="s">
        <v>196</v>
      </c>
      <c r="C531" s="30"/>
      <c r="D531" s="73">
        <f>SUM(D489,D523,D530)</f>
        <v>64.09</v>
      </c>
      <c r="E531" s="73">
        <f>SUM(E489,E523,E530)</f>
        <v>58.28</v>
      </c>
      <c r="F531" s="73">
        <f>SUM(F489,F523,F530)</f>
        <v>349.88</v>
      </c>
      <c r="G531" s="73">
        <f>SUM(G489,G523,G530)</f>
        <v>1660.5200000000002</v>
      </c>
      <c r="H531" s="73"/>
      <c r="I531" s="73"/>
      <c r="J531" s="73"/>
      <c r="K531" s="73"/>
      <c r="L531" s="73"/>
      <c r="M531" s="73"/>
      <c r="N531" s="73">
        <f>SUM(N489,N523,N530)</f>
        <v>30.169999999999995</v>
      </c>
      <c r="O531" s="29">
        <f t="shared" ref="O531:T531" si="25">SUM(O525:O529)</f>
        <v>0</v>
      </c>
      <c r="P531" s="29">
        <f t="shared" si="25"/>
        <v>6.05</v>
      </c>
      <c r="Q531" s="29">
        <f t="shared" si="25"/>
        <v>17.510000000000002</v>
      </c>
      <c r="R531" s="29">
        <f t="shared" si="25"/>
        <v>68.92</v>
      </c>
      <c r="S531" s="29">
        <f t="shared" si="25"/>
        <v>457.48</v>
      </c>
      <c r="T531" s="29">
        <f t="shared" si="25"/>
        <v>6.7000000000000004E-2</v>
      </c>
    </row>
    <row r="532" spans="1:20" ht="21" customHeight="1" thickBot="1" x14ac:dyDescent="0.3">
      <c r="A532" s="158" t="s">
        <v>158</v>
      </c>
      <c r="B532" s="159"/>
      <c r="C532" s="159"/>
      <c r="D532" s="159"/>
      <c r="E532" s="159"/>
      <c r="F532" s="159"/>
      <c r="G532" s="159"/>
      <c r="H532" s="159"/>
      <c r="I532" s="159"/>
      <c r="J532" s="159"/>
      <c r="K532" s="159"/>
      <c r="L532" s="159"/>
      <c r="M532" s="159"/>
      <c r="N532" s="159"/>
      <c r="O532" s="159"/>
      <c r="P532" s="159"/>
      <c r="Q532" s="159"/>
      <c r="R532" s="159"/>
      <c r="S532" s="159"/>
      <c r="T532" s="160"/>
    </row>
    <row r="533" spans="1:20" ht="15" customHeight="1" x14ac:dyDescent="0.25">
      <c r="A533" s="166" t="s">
        <v>27</v>
      </c>
      <c r="B533" s="167"/>
      <c r="C533" s="167"/>
      <c r="D533" s="167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8"/>
    </row>
    <row r="534" spans="1:20" ht="26.25" customHeight="1" x14ac:dyDescent="0.25">
      <c r="A534" s="58" t="s">
        <v>70</v>
      </c>
      <c r="B534" s="111" t="s">
        <v>224</v>
      </c>
      <c r="C534" s="39" t="s">
        <v>218</v>
      </c>
      <c r="D534" s="59">
        <v>6.79</v>
      </c>
      <c r="E534" s="59">
        <v>8.42</v>
      </c>
      <c r="F534" s="59">
        <v>30.07</v>
      </c>
      <c r="G534" s="59">
        <v>223.17</v>
      </c>
      <c r="H534" s="59">
        <v>0.45</v>
      </c>
      <c r="I534" s="59">
        <v>0</v>
      </c>
      <c r="J534" s="59">
        <v>0.17</v>
      </c>
      <c r="K534" s="59">
        <v>2.83</v>
      </c>
      <c r="L534" s="59">
        <v>0.02</v>
      </c>
      <c r="M534" s="59">
        <v>1.04</v>
      </c>
      <c r="N534" s="59">
        <v>0.13</v>
      </c>
      <c r="O534" s="148"/>
      <c r="P534" s="148"/>
      <c r="Q534" s="148"/>
      <c r="R534" s="148"/>
      <c r="S534" s="148"/>
      <c r="T534" s="133"/>
    </row>
    <row r="535" spans="1:20" ht="15" customHeight="1" x14ac:dyDescent="0.25">
      <c r="A535" s="40"/>
      <c r="B535" s="41" t="s">
        <v>225</v>
      </c>
      <c r="C535" s="42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148"/>
      <c r="P535" s="148"/>
      <c r="Q535" s="148"/>
      <c r="R535" s="148"/>
      <c r="S535" s="148"/>
      <c r="T535" s="133"/>
    </row>
    <row r="536" spans="1:20" ht="15" customHeight="1" x14ac:dyDescent="0.25">
      <c r="A536" s="40"/>
      <c r="B536" s="41" t="s">
        <v>108</v>
      </c>
      <c r="C536" s="42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148"/>
      <c r="P536" s="148"/>
      <c r="Q536" s="148"/>
      <c r="R536" s="148"/>
      <c r="S536" s="148"/>
      <c r="T536" s="133"/>
    </row>
    <row r="537" spans="1:20" ht="15" customHeight="1" x14ac:dyDescent="0.25">
      <c r="A537" s="46"/>
      <c r="B537" s="112" t="s">
        <v>226</v>
      </c>
      <c r="C537" s="58"/>
      <c r="D537" s="73"/>
      <c r="E537" s="73"/>
      <c r="F537" s="73"/>
      <c r="G537" s="61"/>
      <c r="H537" s="61"/>
      <c r="I537" s="61"/>
      <c r="J537" s="61"/>
      <c r="K537" s="61"/>
      <c r="L537" s="61"/>
      <c r="M537" s="61"/>
      <c r="N537" s="73"/>
      <c r="O537" s="148"/>
      <c r="P537" s="148"/>
      <c r="Q537" s="148"/>
      <c r="R537" s="148"/>
      <c r="S537" s="148"/>
      <c r="T537" s="133"/>
    </row>
    <row r="538" spans="1:20" ht="15" customHeight="1" x14ac:dyDescent="0.25">
      <c r="A538" s="48"/>
      <c r="B538" s="113" t="s">
        <v>227</v>
      </c>
      <c r="C538" s="48"/>
      <c r="D538" s="114"/>
      <c r="E538" s="114"/>
      <c r="F538" s="114"/>
      <c r="G538" s="115"/>
      <c r="H538" s="115"/>
      <c r="I538" s="115"/>
      <c r="J538" s="115"/>
      <c r="K538" s="115"/>
      <c r="L538" s="115"/>
      <c r="M538" s="115"/>
      <c r="N538" s="114"/>
      <c r="O538" s="148"/>
      <c r="P538" s="148"/>
      <c r="Q538" s="148"/>
      <c r="R538" s="148"/>
      <c r="S538" s="148"/>
      <c r="T538" s="133"/>
    </row>
    <row r="539" spans="1:20" ht="15" customHeight="1" x14ac:dyDescent="0.25">
      <c r="A539" s="48"/>
      <c r="B539" s="113" t="s">
        <v>228</v>
      </c>
      <c r="C539" s="48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48"/>
      <c r="P539" s="148"/>
      <c r="Q539" s="148"/>
      <c r="R539" s="148"/>
      <c r="S539" s="148"/>
      <c r="T539" s="133"/>
    </row>
    <row r="540" spans="1:20" ht="15" customHeight="1" x14ac:dyDescent="0.25">
      <c r="A540" s="58" t="s">
        <v>394</v>
      </c>
      <c r="B540" s="111" t="s">
        <v>395</v>
      </c>
      <c r="C540" s="39" t="s">
        <v>216</v>
      </c>
      <c r="D540" s="39" t="s">
        <v>396</v>
      </c>
      <c r="E540" s="59">
        <v>7.5</v>
      </c>
      <c r="F540" s="59">
        <v>14.9</v>
      </c>
      <c r="G540" s="59">
        <v>136</v>
      </c>
      <c r="H540" s="59">
        <v>52.2</v>
      </c>
      <c r="I540" s="59">
        <v>0</v>
      </c>
      <c r="J540" s="59">
        <v>2</v>
      </c>
      <c r="K540" s="59">
        <v>0.65</v>
      </c>
      <c r="L540" s="59">
        <v>0.05</v>
      </c>
      <c r="M540" s="59">
        <v>0</v>
      </c>
      <c r="N540" s="59">
        <v>0</v>
      </c>
      <c r="O540" s="148"/>
      <c r="P540" s="148"/>
      <c r="Q540" s="148"/>
      <c r="R540" s="148"/>
      <c r="S540" s="148"/>
      <c r="T540" s="133"/>
    </row>
    <row r="541" spans="1:20" ht="15" customHeight="1" x14ac:dyDescent="0.25">
      <c r="A541" s="58" t="s">
        <v>106</v>
      </c>
      <c r="B541" s="22" t="s">
        <v>172</v>
      </c>
      <c r="C541" s="24">
        <v>200</v>
      </c>
      <c r="D541" s="59">
        <v>3.52</v>
      </c>
      <c r="E541" s="59">
        <v>3.72</v>
      </c>
      <c r="F541" s="59">
        <v>25.49</v>
      </c>
      <c r="G541" s="59">
        <v>145.19999999999999</v>
      </c>
      <c r="H541" s="59">
        <v>122</v>
      </c>
      <c r="I541" s="59">
        <v>14</v>
      </c>
      <c r="J541" s="59">
        <v>90</v>
      </c>
      <c r="K541" s="59">
        <v>0.56000000000000005</v>
      </c>
      <c r="L541" s="59">
        <v>0.04</v>
      </c>
      <c r="M541" s="59">
        <v>1.3</v>
      </c>
      <c r="N541" s="59">
        <v>0.01</v>
      </c>
      <c r="O541" s="148"/>
      <c r="P541" s="148"/>
      <c r="Q541" s="148"/>
      <c r="R541" s="148"/>
      <c r="S541" s="148"/>
      <c r="T541" s="133"/>
    </row>
    <row r="542" spans="1:20" ht="15" customHeight="1" x14ac:dyDescent="0.25">
      <c r="A542" s="58"/>
      <c r="B542" s="116" t="s">
        <v>107</v>
      </c>
      <c r="C542" s="28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48"/>
      <c r="P542" s="148"/>
      <c r="Q542" s="148"/>
      <c r="R542" s="148"/>
      <c r="S542" s="148"/>
      <c r="T542" s="133"/>
    </row>
    <row r="543" spans="1:20" ht="15" customHeight="1" x14ac:dyDescent="0.25">
      <c r="A543" s="27"/>
      <c r="B543" s="116" t="s">
        <v>108</v>
      </c>
      <c r="C543" s="28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48"/>
      <c r="P543" s="148"/>
      <c r="Q543" s="148"/>
      <c r="R543" s="148"/>
      <c r="S543" s="148"/>
      <c r="T543" s="133"/>
    </row>
    <row r="544" spans="1:20" ht="15" customHeight="1" x14ac:dyDescent="0.25">
      <c r="A544" s="27"/>
      <c r="B544" s="116" t="s">
        <v>109</v>
      </c>
      <c r="C544" s="28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48"/>
      <c r="P544" s="148"/>
      <c r="Q544" s="148"/>
      <c r="R544" s="148"/>
      <c r="S544" s="148"/>
      <c r="T544" s="133"/>
    </row>
    <row r="545" spans="1:20" x14ac:dyDescent="0.25">
      <c r="A545" s="58" t="s">
        <v>67</v>
      </c>
      <c r="B545" s="22" t="s">
        <v>47</v>
      </c>
      <c r="C545" s="24">
        <v>200</v>
      </c>
      <c r="D545" s="59">
        <v>1</v>
      </c>
      <c r="E545" s="59">
        <v>0.2</v>
      </c>
      <c r="F545" s="59">
        <v>20.2</v>
      </c>
      <c r="G545" s="59">
        <v>92</v>
      </c>
      <c r="H545" s="59">
        <v>14</v>
      </c>
      <c r="I545" s="59">
        <v>0.8</v>
      </c>
      <c r="J545" s="59">
        <v>0.02</v>
      </c>
      <c r="K545" s="59">
        <v>0</v>
      </c>
      <c r="L545" s="59">
        <v>0</v>
      </c>
      <c r="M545" s="59">
        <v>4</v>
      </c>
      <c r="N545" s="59">
        <v>0</v>
      </c>
      <c r="O545" s="28"/>
      <c r="P545" s="28"/>
      <c r="Q545" s="28"/>
      <c r="R545" s="28"/>
      <c r="S545" s="28"/>
      <c r="T545" s="28"/>
    </row>
    <row r="546" spans="1:20" x14ac:dyDescent="0.25">
      <c r="A546" s="58"/>
      <c r="B546" s="58" t="s">
        <v>17</v>
      </c>
      <c r="C546" s="26"/>
      <c r="D546" s="73">
        <f>SUM(D534:D545)</f>
        <v>11.31</v>
      </c>
      <c r="E546" s="73">
        <f>SUM(E534:E545)</f>
        <v>19.84</v>
      </c>
      <c r="F546" s="73">
        <f>SUM(F534:F545)</f>
        <v>90.66</v>
      </c>
      <c r="G546" s="73">
        <f>SUM(G534:G545)</f>
        <v>596.36999999999989</v>
      </c>
      <c r="H546" s="73"/>
      <c r="I546" s="73"/>
      <c r="J546" s="73"/>
      <c r="K546" s="73"/>
      <c r="L546" s="73"/>
      <c r="M546" s="73"/>
      <c r="N546" s="73">
        <f>SUM(N534:N545)</f>
        <v>0.14000000000000001</v>
      </c>
      <c r="O546" s="29">
        <f t="shared" ref="O546:T546" si="26">SUM(O545:O545)</f>
        <v>0</v>
      </c>
      <c r="P546" s="29">
        <f t="shared" si="26"/>
        <v>0</v>
      </c>
      <c r="Q546" s="29">
        <f t="shared" si="26"/>
        <v>0</v>
      </c>
      <c r="R546" s="29">
        <f t="shared" si="26"/>
        <v>0</v>
      </c>
      <c r="S546" s="29">
        <f t="shared" si="26"/>
        <v>0</v>
      </c>
      <c r="T546" s="29">
        <f t="shared" si="26"/>
        <v>0</v>
      </c>
    </row>
    <row r="547" spans="1:20" x14ac:dyDescent="0.25">
      <c r="A547" s="208" t="s">
        <v>18</v>
      </c>
      <c r="B547" s="209"/>
      <c r="C547" s="209"/>
      <c r="D547" s="209"/>
      <c r="E547" s="209"/>
      <c r="F547" s="209"/>
      <c r="G547" s="209"/>
      <c r="H547" s="209"/>
      <c r="I547" s="209"/>
      <c r="J547" s="209"/>
      <c r="K547" s="209"/>
      <c r="L547" s="209"/>
      <c r="M547" s="209"/>
      <c r="N547" s="209"/>
      <c r="O547" s="209"/>
      <c r="P547" s="209"/>
      <c r="Q547" s="209"/>
      <c r="R547" s="209"/>
      <c r="S547" s="209"/>
      <c r="T547" s="210"/>
    </row>
    <row r="548" spans="1:20" ht="25.5" x14ac:dyDescent="0.25">
      <c r="A548" s="46" t="s">
        <v>315</v>
      </c>
      <c r="B548" s="136" t="s">
        <v>337</v>
      </c>
      <c r="C548" s="47" t="s">
        <v>210</v>
      </c>
      <c r="D548" s="46">
        <v>0.85</v>
      </c>
      <c r="E548" s="63">
        <v>3.05</v>
      </c>
      <c r="F548" s="46">
        <v>5.41</v>
      </c>
      <c r="G548" s="46">
        <v>52.44</v>
      </c>
      <c r="H548" s="46">
        <v>22.42</v>
      </c>
      <c r="I548" s="46">
        <v>9.1</v>
      </c>
      <c r="J548" s="46">
        <v>16.57</v>
      </c>
      <c r="K548" s="46">
        <v>0.31</v>
      </c>
      <c r="L548" s="46">
        <v>0.02</v>
      </c>
      <c r="M548" s="46">
        <v>19.47</v>
      </c>
      <c r="N548" s="63">
        <v>0</v>
      </c>
      <c r="O548" s="51" t="s">
        <v>25</v>
      </c>
      <c r="P548" s="28">
        <v>0.56000000000000005</v>
      </c>
      <c r="Q548" s="28">
        <v>7.0000000000000007E-2</v>
      </c>
      <c r="R548" s="28">
        <v>1.75</v>
      </c>
      <c r="S548" s="28">
        <v>9.8000000000000007</v>
      </c>
      <c r="T548" s="28">
        <v>1.89</v>
      </c>
    </row>
    <row r="549" spans="1:20" x14ac:dyDescent="0.25">
      <c r="A549" s="48"/>
      <c r="B549" s="112" t="s">
        <v>208</v>
      </c>
      <c r="C549" s="137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51"/>
      <c r="P549" s="28"/>
      <c r="Q549" s="28"/>
      <c r="R549" s="28"/>
      <c r="S549" s="28"/>
      <c r="T549" s="28"/>
    </row>
    <row r="550" spans="1:20" x14ac:dyDescent="0.25">
      <c r="A550" s="48"/>
      <c r="B550" s="112" t="s">
        <v>209</v>
      </c>
      <c r="C550" s="137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51"/>
      <c r="P550" s="28"/>
      <c r="Q550" s="28"/>
      <c r="R550" s="28"/>
      <c r="S550" s="28"/>
      <c r="T550" s="28"/>
    </row>
    <row r="551" spans="1:20" x14ac:dyDescent="0.25">
      <c r="A551" s="48"/>
      <c r="B551" s="112" t="s">
        <v>316</v>
      </c>
      <c r="C551" s="137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51"/>
      <c r="P551" s="28"/>
      <c r="Q551" s="28"/>
      <c r="R551" s="28"/>
      <c r="S551" s="28"/>
      <c r="T551" s="28"/>
    </row>
    <row r="552" spans="1:20" x14ac:dyDescent="0.25">
      <c r="A552" s="112"/>
      <c r="B552" s="112" t="s">
        <v>121</v>
      </c>
      <c r="C552" s="137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51"/>
      <c r="P552" s="28"/>
      <c r="Q552" s="28"/>
      <c r="R552" s="28"/>
      <c r="S552" s="28"/>
      <c r="T552" s="28"/>
    </row>
    <row r="553" spans="1:20" x14ac:dyDescent="0.25">
      <c r="A553" s="138"/>
      <c r="B553" s="138" t="s">
        <v>122</v>
      </c>
      <c r="C553" s="13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51"/>
      <c r="P553" s="28"/>
      <c r="Q553" s="28"/>
      <c r="R553" s="28"/>
      <c r="S553" s="28"/>
      <c r="T553" s="28"/>
    </row>
    <row r="554" spans="1:20" x14ac:dyDescent="0.25">
      <c r="A554" s="58" t="s">
        <v>249</v>
      </c>
      <c r="B554" s="33" t="s">
        <v>250</v>
      </c>
      <c r="C554" s="35">
        <v>250</v>
      </c>
      <c r="D554" s="35">
        <v>8.61</v>
      </c>
      <c r="E554" s="35">
        <v>8.4</v>
      </c>
      <c r="F554" s="35">
        <v>14.34</v>
      </c>
      <c r="G554" s="35">
        <v>167.25</v>
      </c>
      <c r="H554" s="35">
        <v>45.3</v>
      </c>
      <c r="I554" s="35">
        <v>47.35</v>
      </c>
      <c r="J554" s="35">
        <v>167.53</v>
      </c>
      <c r="K554" s="35">
        <v>1.26</v>
      </c>
      <c r="L554" s="35">
        <v>0.1</v>
      </c>
      <c r="M554" s="35">
        <v>9.11</v>
      </c>
      <c r="N554" s="60">
        <v>15</v>
      </c>
      <c r="O554" s="50"/>
      <c r="P554" s="28"/>
      <c r="Q554" s="28"/>
      <c r="R554" s="28"/>
      <c r="S554" s="28"/>
      <c r="T554" s="28"/>
    </row>
    <row r="555" spans="1:20" ht="25.5" x14ac:dyDescent="0.25">
      <c r="A555" s="58"/>
      <c r="B555" s="34" t="s">
        <v>251</v>
      </c>
      <c r="C555" s="37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50"/>
      <c r="P555" s="28"/>
      <c r="Q555" s="28"/>
      <c r="R555" s="28"/>
      <c r="S555" s="28"/>
      <c r="T555" s="28"/>
    </row>
    <row r="556" spans="1:20" x14ac:dyDescent="0.25">
      <c r="A556" s="58"/>
      <c r="B556" s="34" t="s">
        <v>252</v>
      </c>
      <c r="C556" s="37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50"/>
      <c r="P556" s="28"/>
      <c r="Q556" s="28"/>
      <c r="R556" s="28"/>
      <c r="S556" s="28"/>
      <c r="T556" s="28"/>
    </row>
    <row r="557" spans="1:20" x14ac:dyDescent="0.25">
      <c r="A557" s="34"/>
      <c r="B557" s="34" t="s">
        <v>256</v>
      </c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50"/>
      <c r="P557" s="28"/>
      <c r="Q557" s="28"/>
      <c r="R557" s="28"/>
      <c r="S557" s="28"/>
      <c r="T557" s="28"/>
    </row>
    <row r="558" spans="1:20" x14ac:dyDescent="0.25">
      <c r="A558" s="34"/>
      <c r="B558" s="34" t="s">
        <v>255</v>
      </c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50"/>
      <c r="P558" s="28"/>
      <c r="Q558" s="28"/>
      <c r="R558" s="28"/>
      <c r="S558" s="28"/>
      <c r="T558" s="28"/>
    </row>
    <row r="559" spans="1:20" x14ac:dyDescent="0.25">
      <c r="A559" s="34"/>
      <c r="B559" s="34" t="s">
        <v>254</v>
      </c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50"/>
      <c r="P559" s="28"/>
      <c r="Q559" s="28"/>
      <c r="R559" s="28"/>
      <c r="S559" s="28"/>
      <c r="T559" s="28"/>
    </row>
    <row r="560" spans="1:20" x14ac:dyDescent="0.25">
      <c r="A560" s="34"/>
      <c r="B560" s="34" t="s">
        <v>253</v>
      </c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50"/>
      <c r="P560" s="28"/>
      <c r="Q560" s="28"/>
      <c r="R560" s="28"/>
      <c r="S560" s="28"/>
      <c r="T560" s="28"/>
    </row>
    <row r="561" spans="1:20" x14ac:dyDescent="0.25">
      <c r="A561" s="34"/>
      <c r="B561" s="34" t="s">
        <v>257</v>
      </c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50"/>
      <c r="P561" s="28"/>
      <c r="Q561" s="28"/>
      <c r="R561" s="28"/>
      <c r="S561" s="28"/>
      <c r="T561" s="28"/>
    </row>
    <row r="562" spans="1:20" x14ac:dyDescent="0.25">
      <c r="A562" s="34"/>
      <c r="B562" s="34" t="s">
        <v>258</v>
      </c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50"/>
      <c r="P562" s="28"/>
      <c r="Q562" s="28"/>
      <c r="R562" s="28"/>
      <c r="S562" s="28"/>
      <c r="T562" s="28"/>
    </row>
    <row r="563" spans="1:20" x14ac:dyDescent="0.25">
      <c r="A563" s="34"/>
      <c r="B563" s="34" t="s">
        <v>259</v>
      </c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50"/>
      <c r="P563" s="28"/>
      <c r="Q563" s="28"/>
      <c r="R563" s="28"/>
      <c r="S563" s="28"/>
      <c r="T563" s="28"/>
    </row>
    <row r="564" spans="1:20" x14ac:dyDescent="0.25">
      <c r="A564" s="34"/>
      <c r="B564" s="34" t="s">
        <v>260</v>
      </c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50"/>
      <c r="P564" s="28"/>
      <c r="Q564" s="28"/>
      <c r="R564" s="28"/>
      <c r="S564" s="28"/>
      <c r="T564" s="28"/>
    </row>
    <row r="565" spans="1:20" x14ac:dyDescent="0.25">
      <c r="A565" s="34"/>
      <c r="B565" s="34" t="s">
        <v>124</v>
      </c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50"/>
      <c r="P565" s="28"/>
      <c r="Q565" s="28"/>
      <c r="R565" s="28"/>
      <c r="S565" s="28"/>
      <c r="T565" s="28"/>
    </row>
    <row r="566" spans="1:20" x14ac:dyDescent="0.25">
      <c r="A566" s="34"/>
      <c r="B566" s="34" t="s">
        <v>50</v>
      </c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50"/>
      <c r="P566" s="28"/>
      <c r="Q566" s="28"/>
      <c r="R566" s="28"/>
      <c r="S566" s="28"/>
      <c r="T566" s="28"/>
    </row>
    <row r="567" spans="1:20" x14ac:dyDescent="0.25">
      <c r="A567" s="34"/>
      <c r="B567" s="34" t="s">
        <v>77</v>
      </c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50"/>
      <c r="P567" s="28"/>
      <c r="Q567" s="28"/>
      <c r="R567" s="28"/>
      <c r="S567" s="28"/>
      <c r="T567" s="28"/>
    </row>
    <row r="568" spans="1:20" x14ac:dyDescent="0.25">
      <c r="A568" s="67" t="s">
        <v>244</v>
      </c>
      <c r="B568" s="33" t="s">
        <v>245</v>
      </c>
      <c r="C568" s="58">
        <v>100</v>
      </c>
      <c r="D568" s="73">
        <v>21</v>
      </c>
      <c r="E568" s="73">
        <v>13.6</v>
      </c>
      <c r="F568" s="73">
        <v>0</v>
      </c>
      <c r="G568" s="73">
        <v>206.25</v>
      </c>
      <c r="H568" s="73">
        <v>39</v>
      </c>
      <c r="I568" s="73">
        <v>20</v>
      </c>
      <c r="J568" s="73">
        <v>143</v>
      </c>
      <c r="K568" s="73">
        <v>1.8</v>
      </c>
      <c r="L568" s="73">
        <v>0.04</v>
      </c>
      <c r="M568" s="73">
        <v>0</v>
      </c>
      <c r="N568" s="73">
        <v>20</v>
      </c>
      <c r="O568" s="50"/>
      <c r="P568" s="28"/>
      <c r="Q568" s="28"/>
      <c r="R568" s="28"/>
      <c r="S568" s="28"/>
      <c r="T568" s="28"/>
    </row>
    <row r="569" spans="1:20" x14ac:dyDescent="0.25">
      <c r="A569" s="27"/>
      <c r="B569" s="44" t="s">
        <v>246</v>
      </c>
      <c r="C569" s="43"/>
      <c r="D569" s="98"/>
      <c r="E569" s="98"/>
      <c r="F569" s="98"/>
      <c r="G569" s="99"/>
      <c r="H569" s="99"/>
      <c r="I569" s="99"/>
      <c r="J569" s="99"/>
      <c r="K569" s="99"/>
      <c r="L569" s="99"/>
      <c r="M569" s="98"/>
      <c r="N569" s="98"/>
      <c r="O569" s="50"/>
      <c r="P569" s="28"/>
      <c r="Q569" s="28"/>
      <c r="R569" s="28"/>
      <c r="S569" s="28"/>
      <c r="T569" s="28"/>
    </row>
    <row r="570" spans="1:20" x14ac:dyDescent="0.25">
      <c r="A570" s="27"/>
      <c r="B570" s="34" t="s">
        <v>103</v>
      </c>
      <c r="C570" s="27"/>
      <c r="D570" s="62"/>
      <c r="E570" s="62"/>
      <c r="F570" s="62"/>
      <c r="G570" s="100"/>
      <c r="H570" s="100"/>
      <c r="I570" s="100"/>
      <c r="J570" s="100"/>
      <c r="K570" s="100"/>
      <c r="L570" s="100"/>
      <c r="M570" s="62"/>
      <c r="N570" s="62"/>
      <c r="O570" s="50"/>
      <c r="P570" s="28"/>
      <c r="Q570" s="28"/>
      <c r="R570" s="28"/>
      <c r="S570" s="28"/>
      <c r="T570" s="28"/>
    </row>
    <row r="571" spans="1:20" x14ac:dyDescent="0.25">
      <c r="A571" s="27"/>
      <c r="B571" s="34" t="s">
        <v>50</v>
      </c>
      <c r="C571" s="27"/>
      <c r="D571" s="62"/>
      <c r="E571" s="62"/>
      <c r="F571" s="62"/>
      <c r="G571" s="100"/>
      <c r="H571" s="100"/>
      <c r="I571" s="100"/>
      <c r="J571" s="100"/>
      <c r="K571" s="100"/>
      <c r="L571" s="100"/>
      <c r="M571" s="62"/>
      <c r="N571" s="62"/>
      <c r="O571" s="50"/>
      <c r="P571" s="28"/>
      <c r="Q571" s="28"/>
      <c r="R571" s="28"/>
      <c r="S571" s="28"/>
      <c r="T571" s="28"/>
    </row>
    <row r="572" spans="1:20" ht="25.5" x14ac:dyDescent="0.25">
      <c r="A572" s="58" t="s">
        <v>297</v>
      </c>
      <c r="B572" s="33" t="s">
        <v>82</v>
      </c>
      <c r="C572" s="58">
        <v>150</v>
      </c>
      <c r="D572" s="73">
        <v>5.52</v>
      </c>
      <c r="E572" s="73">
        <v>4.5199999999999996</v>
      </c>
      <c r="F572" s="73">
        <v>26.45</v>
      </c>
      <c r="G572" s="73">
        <v>168.45</v>
      </c>
      <c r="H572" s="73">
        <v>4.8600000000000003</v>
      </c>
      <c r="I572" s="73">
        <v>21.12</v>
      </c>
      <c r="J572" s="73">
        <v>37.17</v>
      </c>
      <c r="K572" s="73">
        <v>1.1100000000000001</v>
      </c>
      <c r="L572" s="73">
        <v>0.06</v>
      </c>
      <c r="M572" s="73">
        <v>0</v>
      </c>
      <c r="N572" s="73">
        <v>21</v>
      </c>
      <c r="O572" s="50"/>
      <c r="P572" s="28"/>
      <c r="Q572" s="28"/>
      <c r="R572" s="28"/>
      <c r="S572" s="28"/>
      <c r="T572" s="28"/>
    </row>
    <row r="573" spans="1:20" x14ac:dyDescent="0.25">
      <c r="A573" s="27"/>
      <c r="B573" s="34" t="s">
        <v>298</v>
      </c>
      <c r="C573" s="27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50"/>
      <c r="P573" s="28"/>
      <c r="Q573" s="28"/>
      <c r="R573" s="28"/>
      <c r="S573" s="28"/>
      <c r="T573" s="28"/>
    </row>
    <row r="574" spans="1:20" x14ac:dyDescent="0.25">
      <c r="A574" s="27"/>
      <c r="B574" s="34" t="s">
        <v>175</v>
      </c>
      <c r="C574" s="27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50"/>
      <c r="P574" s="28"/>
      <c r="Q574" s="28"/>
      <c r="R574" s="28"/>
      <c r="S574" s="28"/>
      <c r="T574" s="28"/>
    </row>
    <row r="575" spans="1:20" x14ac:dyDescent="0.25">
      <c r="A575" s="27"/>
      <c r="B575" s="34" t="s">
        <v>289</v>
      </c>
      <c r="C575" s="27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50"/>
      <c r="P575" s="28"/>
      <c r="Q575" s="28"/>
      <c r="R575" s="28"/>
      <c r="S575" s="28"/>
      <c r="T575" s="28"/>
    </row>
    <row r="576" spans="1:20" x14ac:dyDescent="0.25">
      <c r="A576" s="58" t="s">
        <v>83</v>
      </c>
      <c r="B576" s="33" t="s">
        <v>26</v>
      </c>
      <c r="C576" s="58">
        <v>200</v>
      </c>
      <c r="D576" s="58">
        <v>4.51</v>
      </c>
      <c r="E576" s="58">
        <v>1.1399999999999999</v>
      </c>
      <c r="F576" s="58">
        <v>7.71</v>
      </c>
      <c r="G576" s="58">
        <v>114.66</v>
      </c>
      <c r="H576" s="58">
        <v>112.55</v>
      </c>
      <c r="I576" s="58">
        <v>99.08</v>
      </c>
      <c r="J576" s="58">
        <v>185.54</v>
      </c>
      <c r="K576" s="58">
        <v>18.420000000000002</v>
      </c>
      <c r="L576" s="58">
        <v>0.01</v>
      </c>
      <c r="M576" s="58">
        <v>3.67</v>
      </c>
      <c r="N576" s="58">
        <v>0.01</v>
      </c>
      <c r="O576" s="50"/>
      <c r="P576" s="28"/>
      <c r="Q576" s="28"/>
      <c r="R576" s="28"/>
      <c r="S576" s="28"/>
      <c r="T576" s="28"/>
    </row>
    <row r="577" spans="1:20" x14ac:dyDescent="0.25">
      <c r="A577" s="34"/>
      <c r="B577" s="34" t="s">
        <v>84</v>
      </c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50"/>
      <c r="P577" s="28"/>
      <c r="Q577" s="28"/>
      <c r="R577" s="28"/>
      <c r="S577" s="28"/>
      <c r="T577" s="28"/>
    </row>
    <row r="578" spans="1:20" x14ac:dyDescent="0.25">
      <c r="A578" s="34"/>
      <c r="B578" s="34" t="s">
        <v>85</v>
      </c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50"/>
      <c r="P578" s="28"/>
      <c r="Q578" s="28"/>
      <c r="R578" s="28"/>
      <c r="S578" s="28"/>
      <c r="T578" s="28"/>
    </row>
    <row r="579" spans="1:20" x14ac:dyDescent="0.25">
      <c r="A579" s="34"/>
      <c r="B579" s="34" t="s">
        <v>86</v>
      </c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50"/>
      <c r="P579" s="28"/>
      <c r="Q579" s="28"/>
      <c r="R579" s="28"/>
      <c r="S579" s="28"/>
      <c r="T579" s="28"/>
    </row>
    <row r="580" spans="1:20" x14ac:dyDescent="0.25">
      <c r="A580" s="34"/>
      <c r="B580" s="34" t="s">
        <v>77</v>
      </c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50"/>
      <c r="P580" s="28"/>
      <c r="Q580" s="28"/>
      <c r="R580" s="28"/>
      <c r="S580" s="28"/>
      <c r="T580" s="28"/>
    </row>
    <row r="581" spans="1:20" x14ac:dyDescent="0.25">
      <c r="A581" s="92" t="s">
        <v>400</v>
      </c>
      <c r="B581" s="33" t="s">
        <v>180</v>
      </c>
      <c r="C581" s="58">
        <v>30</v>
      </c>
      <c r="D581" s="58">
        <v>2.2000000000000002</v>
      </c>
      <c r="E581" s="58">
        <v>0.9</v>
      </c>
      <c r="F581" s="58">
        <v>15.4</v>
      </c>
      <c r="G581" s="73">
        <v>75</v>
      </c>
      <c r="H581" s="124"/>
      <c r="I581" s="124"/>
      <c r="J581" s="124"/>
      <c r="K581" s="124"/>
      <c r="L581" s="124"/>
      <c r="M581" s="124"/>
      <c r="N581" s="124"/>
      <c r="O581" s="50"/>
      <c r="P581" s="28"/>
      <c r="Q581" s="28"/>
      <c r="R581" s="28"/>
      <c r="S581" s="28"/>
      <c r="T581" s="28"/>
    </row>
    <row r="582" spans="1:20" x14ac:dyDescent="0.25">
      <c r="A582" s="92" t="s">
        <v>87</v>
      </c>
      <c r="B582" s="33" t="s">
        <v>399</v>
      </c>
      <c r="C582" s="72" t="s">
        <v>216</v>
      </c>
      <c r="D582" s="73">
        <v>2.7</v>
      </c>
      <c r="E582" s="73">
        <v>0.5</v>
      </c>
      <c r="F582" s="73">
        <v>19.7</v>
      </c>
      <c r="G582" s="73">
        <v>86</v>
      </c>
      <c r="H582" s="61"/>
      <c r="I582" s="61"/>
      <c r="J582" s="61"/>
      <c r="K582" s="61"/>
      <c r="L582" s="61"/>
      <c r="M582" s="61">
        <v>0</v>
      </c>
      <c r="N582" s="61">
        <v>0</v>
      </c>
      <c r="O582" s="50" t="s">
        <v>16</v>
      </c>
      <c r="P582" s="28">
        <v>0.45</v>
      </c>
      <c r="Q582" s="28">
        <v>0.1</v>
      </c>
      <c r="R582" s="28">
        <v>33.99</v>
      </c>
      <c r="S582" s="28">
        <v>141.19999999999999</v>
      </c>
      <c r="T582" s="28">
        <v>12</v>
      </c>
    </row>
    <row r="583" spans="1:20" x14ac:dyDescent="0.25">
      <c r="A583" s="45"/>
      <c r="B583" s="58" t="s">
        <v>17</v>
      </c>
      <c r="C583" s="130">
        <v>840</v>
      </c>
      <c r="D583" s="66">
        <f>SUM(D548:D582)</f>
        <v>45.390000000000008</v>
      </c>
      <c r="E583" s="66">
        <f>SUM(E548:E582)</f>
        <v>32.11</v>
      </c>
      <c r="F583" s="66">
        <f>SUM(F548:F582)</f>
        <v>89.01</v>
      </c>
      <c r="G583" s="66">
        <f>SUM(G548:G582)</f>
        <v>870.05</v>
      </c>
      <c r="H583" s="66"/>
      <c r="I583" s="66"/>
      <c r="J583" s="66"/>
      <c r="K583" s="66"/>
      <c r="L583" s="66"/>
      <c r="M583" s="66"/>
      <c r="N583" s="66">
        <f t="shared" ref="N583:T583" si="27">SUM(N548:N582)</f>
        <v>56.01</v>
      </c>
      <c r="O583" s="52">
        <f t="shared" si="27"/>
        <v>0</v>
      </c>
      <c r="P583" s="52">
        <f t="shared" si="27"/>
        <v>1.01</v>
      </c>
      <c r="Q583" s="52">
        <f t="shared" si="27"/>
        <v>0.17</v>
      </c>
      <c r="R583" s="52">
        <f t="shared" si="27"/>
        <v>35.74</v>
      </c>
      <c r="S583" s="52">
        <f t="shared" si="27"/>
        <v>151</v>
      </c>
      <c r="T583" s="52">
        <f t="shared" si="27"/>
        <v>13.89</v>
      </c>
    </row>
    <row r="584" spans="1:20" x14ac:dyDescent="0.25">
      <c r="A584" s="161" t="s">
        <v>23</v>
      </c>
      <c r="B584" s="162"/>
      <c r="C584" s="162"/>
      <c r="D584" s="162"/>
      <c r="E584" s="162"/>
      <c r="F584" s="162"/>
      <c r="G584" s="162"/>
      <c r="H584" s="162"/>
      <c r="I584" s="162"/>
      <c r="J584" s="162"/>
      <c r="K584" s="162"/>
      <c r="L584" s="162"/>
      <c r="M584" s="162"/>
      <c r="N584" s="162"/>
      <c r="O584" s="162"/>
      <c r="P584" s="162"/>
      <c r="Q584" s="162"/>
      <c r="R584" s="162"/>
      <c r="S584" s="162"/>
      <c r="T584" s="163"/>
    </row>
    <row r="585" spans="1:20" x14ac:dyDescent="0.25">
      <c r="A585" s="58" t="s">
        <v>370</v>
      </c>
      <c r="B585" s="22" t="s">
        <v>369</v>
      </c>
      <c r="C585" s="72" t="s">
        <v>215</v>
      </c>
      <c r="D585" s="73">
        <v>1.28</v>
      </c>
      <c r="E585" s="73">
        <v>3.36</v>
      </c>
      <c r="F585" s="73">
        <v>13.7</v>
      </c>
      <c r="G585" s="73">
        <v>90.16</v>
      </c>
      <c r="H585" s="73"/>
      <c r="I585" s="73"/>
      <c r="J585" s="73"/>
      <c r="K585" s="73"/>
      <c r="L585" s="73"/>
      <c r="M585" s="73">
        <v>4</v>
      </c>
      <c r="N585" s="73">
        <v>0</v>
      </c>
      <c r="O585" s="26" t="s">
        <v>36</v>
      </c>
      <c r="P585" s="27">
        <v>5.0999999999999996</v>
      </c>
      <c r="Q585" s="27">
        <v>18.5</v>
      </c>
      <c r="R585" s="27">
        <v>62.6</v>
      </c>
      <c r="S585" s="27">
        <v>424</v>
      </c>
      <c r="T585" s="27" t="s">
        <v>15</v>
      </c>
    </row>
    <row r="586" spans="1:20" x14ac:dyDescent="0.25">
      <c r="A586" s="58" t="s">
        <v>248</v>
      </c>
      <c r="B586" s="33" t="s">
        <v>42</v>
      </c>
      <c r="C586" s="72">
        <v>200</v>
      </c>
      <c r="D586" s="73">
        <v>0.04</v>
      </c>
      <c r="E586" s="73">
        <v>0</v>
      </c>
      <c r="F586" s="73">
        <v>24.76</v>
      </c>
      <c r="G586" s="73">
        <v>94.2</v>
      </c>
      <c r="H586" s="73">
        <v>6.4</v>
      </c>
      <c r="I586" s="73">
        <v>0</v>
      </c>
      <c r="J586" s="73">
        <v>3.6</v>
      </c>
      <c r="K586" s="73">
        <v>0.18</v>
      </c>
      <c r="L586" s="73">
        <v>0.01</v>
      </c>
      <c r="M586" s="73">
        <v>1.08</v>
      </c>
      <c r="N586" s="73">
        <v>0</v>
      </c>
      <c r="O586" s="26"/>
      <c r="P586" s="27"/>
      <c r="Q586" s="27"/>
      <c r="R586" s="27"/>
      <c r="S586" s="27"/>
      <c r="T586" s="27"/>
    </row>
    <row r="587" spans="1:20" x14ac:dyDescent="0.25">
      <c r="A587" s="27"/>
      <c r="B587" s="34" t="s">
        <v>64</v>
      </c>
      <c r="C587" s="106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26"/>
      <c r="P587" s="27"/>
      <c r="Q587" s="27"/>
      <c r="R587" s="27"/>
      <c r="S587" s="27"/>
      <c r="T587" s="27"/>
    </row>
    <row r="588" spans="1:20" x14ac:dyDescent="0.25">
      <c r="A588" s="27"/>
      <c r="B588" s="34" t="s">
        <v>65</v>
      </c>
      <c r="C588" s="108"/>
      <c r="D588" s="101"/>
      <c r="E588" s="101"/>
      <c r="F588" s="101"/>
      <c r="G588" s="101"/>
      <c r="H588" s="109"/>
      <c r="I588" s="109"/>
      <c r="J588" s="109"/>
      <c r="K588" s="109"/>
      <c r="L588" s="109"/>
      <c r="M588" s="109"/>
      <c r="N588" s="109"/>
      <c r="O588" s="26"/>
      <c r="P588" s="27"/>
      <c r="Q588" s="27"/>
      <c r="R588" s="27"/>
      <c r="S588" s="27"/>
      <c r="T588" s="27"/>
    </row>
    <row r="589" spans="1:20" x14ac:dyDescent="0.25">
      <c r="A589" s="34"/>
      <c r="B589" s="58" t="s">
        <v>17</v>
      </c>
      <c r="C589" s="33"/>
      <c r="D589" s="73">
        <f>SUM(D585:D586)</f>
        <v>1.32</v>
      </c>
      <c r="E589" s="73">
        <f>SUM(E585:E586)</f>
        <v>3.36</v>
      </c>
      <c r="F589" s="73">
        <f>SUM(F585:F586)</f>
        <v>38.46</v>
      </c>
      <c r="G589" s="73">
        <f>SUM(G585:G586)</f>
        <v>184.36</v>
      </c>
      <c r="H589" s="73"/>
      <c r="I589" s="73"/>
      <c r="J589" s="73"/>
      <c r="K589" s="73"/>
      <c r="L589" s="73"/>
      <c r="M589" s="73"/>
      <c r="N589" s="73">
        <f>SUM(N585:N586)</f>
        <v>0</v>
      </c>
      <c r="O589" s="26"/>
      <c r="P589" s="27"/>
      <c r="Q589" s="27"/>
      <c r="R589" s="27"/>
      <c r="S589" s="27"/>
      <c r="T589" s="27"/>
    </row>
    <row r="590" spans="1:20" x14ac:dyDescent="0.25">
      <c r="A590" s="24"/>
      <c r="B590" s="58" t="s">
        <v>196</v>
      </c>
      <c r="C590" s="30"/>
      <c r="D590" s="73">
        <f>SUM(D546,D583,D589)</f>
        <v>58.02000000000001</v>
      </c>
      <c r="E590" s="73">
        <f>SUM(E546,E583,E589)</f>
        <v>55.31</v>
      </c>
      <c r="F590" s="73">
        <f>SUM(F546,F583,F589)</f>
        <v>218.13000000000002</v>
      </c>
      <c r="G590" s="73">
        <f>SUM(G546,G583,G589)</f>
        <v>1650.7799999999997</v>
      </c>
      <c r="H590" s="73"/>
      <c r="I590" s="73"/>
      <c r="J590" s="73"/>
      <c r="K590" s="73"/>
      <c r="L590" s="73"/>
      <c r="M590" s="73"/>
      <c r="N590" s="73">
        <f>SUM(N546,N583,N589)</f>
        <v>56.15</v>
      </c>
      <c r="O590" s="29">
        <f t="shared" ref="O590:T590" si="28">SUM(O585:O588)</f>
        <v>0</v>
      </c>
      <c r="P590" s="29">
        <f t="shared" si="28"/>
        <v>5.0999999999999996</v>
      </c>
      <c r="Q590" s="29">
        <f t="shared" si="28"/>
        <v>18.5</v>
      </c>
      <c r="R590" s="29">
        <f t="shared" si="28"/>
        <v>62.6</v>
      </c>
      <c r="S590" s="29">
        <f t="shared" si="28"/>
        <v>424</v>
      </c>
      <c r="T590" s="29">
        <f t="shared" si="28"/>
        <v>0</v>
      </c>
    </row>
    <row r="591" spans="1:20" ht="21" customHeight="1" thickBot="1" x14ac:dyDescent="0.35">
      <c r="A591" s="149"/>
      <c r="B591" s="149"/>
      <c r="C591" s="71"/>
      <c r="D591" s="71" t="s">
        <v>159</v>
      </c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149"/>
      <c r="P591" s="149"/>
      <c r="Q591" s="149"/>
      <c r="R591" s="149"/>
      <c r="S591" s="149"/>
      <c r="T591" s="149"/>
    </row>
    <row r="592" spans="1:20" x14ac:dyDescent="0.25">
      <c r="A592" s="166" t="s">
        <v>27</v>
      </c>
      <c r="B592" s="167"/>
      <c r="C592" s="167"/>
      <c r="D592" s="167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8"/>
    </row>
    <row r="593" spans="1:20" x14ac:dyDescent="0.25">
      <c r="A593" s="58" t="s">
        <v>364</v>
      </c>
      <c r="B593" s="33" t="s">
        <v>365</v>
      </c>
      <c r="C593" s="35">
        <v>200</v>
      </c>
      <c r="D593" s="60">
        <v>7.76</v>
      </c>
      <c r="E593" s="60">
        <v>10</v>
      </c>
      <c r="F593" s="60">
        <v>43.52</v>
      </c>
      <c r="G593" s="60">
        <v>296</v>
      </c>
      <c r="H593" s="60">
        <v>195.16</v>
      </c>
      <c r="I593" s="60">
        <v>0</v>
      </c>
      <c r="J593" s="60">
        <v>0.75</v>
      </c>
      <c r="K593" s="60">
        <v>0.62</v>
      </c>
      <c r="L593" s="60">
        <v>0</v>
      </c>
      <c r="M593" s="60">
        <v>1.07</v>
      </c>
      <c r="N593" s="60">
        <v>0</v>
      </c>
      <c r="O593" s="28" t="s">
        <v>19</v>
      </c>
      <c r="P593" s="28">
        <v>10.45</v>
      </c>
      <c r="Q593" s="28">
        <v>23.09</v>
      </c>
      <c r="R593" s="28">
        <v>1.27</v>
      </c>
      <c r="S593" s="28">
        <v>256.39999999999998</v>
      </c>
      <c r="T593" s="28" t="s">
        <v>15</v>
      </c>
    </row>
    <row r="594" spans="1:20" x14ac:dyDescent="0.25">
      <c r="A594" s="58"/>
      <c r="B594" s="34" t="s">
        <v>366</v>
      </c>
      <c r="C594" s="58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28"/>
      <c r="P594" s="28"/>
      <c r="Q594" s="28"/>
      <c r="R594" s="28"/>
      <c r="S594" s="28"/>
      <c r="T594" s="28"/>
    </row>
    <row r="595" spans="1:20" x14ac:dyDescent="0.25">
      <c r="A595" s="58"/>
      <c r="B595" s="34" t="s">
        <v>108</v>
      </c>
      <c r="C595" s="58"/>
      <c r="D595" s="73"/>
      <c r="E595" s="73"/>
      <c r="F595" s="73"/>
      <c r="G595" s="61"/>
      <c r="H595" s="61"/>
      <c r="I595" s="61"/>
      <c r="J595" s="61"/>
      <c r="K595" s="61"/>
      <c r="L595" s="61"/>
      <c r="M595" s="61"/>
      <c r="N595" s="73"/>
      <c r="O595" s="28"/>
      <c r="P595" s="28"/>
      <c r="Q595" s="28"/>
      <c r="R595" s="28"/>
      <c r="S595" s="28"/>
      <c r="T595" s="28"/>
    </row>
    <row r="596" spans="1:20" x14ac:dyDescent="0.25">
      <c r="A596" s="58"/>
      <c r="B596" s="34" t="s">
        <v>367</v>
      </c>
      <c r="C596" s="58"/>
      <c r="D596" s="58"/>
      <c r="E596" s="58"/>
      <c r="F596" s="58"/>
      <c r="G596" s="90"/>
      <c r="H596" s="58"/>
      <c r="I596" s="58"/>
      <c r="J596" s="58"/>
      <c r="K596" s="58"/>
      <c r="L596" s="58"/>
      <c r="M596" s="58"/>
      <c r="N596" s="58"/>
      <c r="O596" s="28"/>
      <c r="P596" s="28"/>
      <c r="Q596" s="28"/>
      <c r="R596" s="28"/>
      <c r="S596" s="28"/>
      <c r="T596" s="28"/>
    </row>
    <row r="597" spans="1:20" x14ac:dyDescent="0.25">
      <c r="A597" s="34"/>
      <c r="B597" s="34" t="s">
        <v>143</v>
      </c>
      <c r="C597" s="43"/>
      <c r="D597" s="43"/>
      <c r="E597" s="43"/>
      <c r="F597" s="43"/>
      <c r="G597" s="27"/>
      <c r="H597" s="27"/>
      <c r="I597" s="27"/>
      <c r="J597" s="27"/>
      <c r="K597" s="27"/>
      <c r="L597" s="27"/>
      <c r="M597" s="27"/>
      <c r="N597" s="27"/>
      <c r="O597" s="28"/>
      <c r="P597" s="28"/>
      <c r="Q597" s="28"/>
      <c r="R597" s="28"/>
      <c r="S597" s="28"/>
      <c r="T597" s="28"/>
    </row>
    <row r="598" spans="1:20" x14ac:dyDescent="0.25">
      <c r="A598" s="58" t="s">
        <v>397</v>
      </c>
      <c r="B598" s="33" t="s">
        <v>398</v>
      </c>
      <c r="C598" s="24">
        <v>48</v>
      </c>
      <c r="D598" s="59">
        <v>7.2</v>
      </c>
      <c r="E598" s="59">
        <v>7.6</v>
      </c>
      <c r="F598" s="59">
        <v>12.9</v>
      </c>
      <c r="G598" s="59">
        <v>147.9</v>
      </c>
      <c r="H598" s="59">
        <v>80</v>
      </c>
      <c r="I598" s="59">
        <v>0</v>
      </c>
      <c r="J598" s="59">
        <v>0</v>
      </c>
      <c r="K598" s="59">
        <v>0.5</v>
      </c>
      <c r="L598" s="59">
        <v>0</v>
      </c>
      <c r="M598" s="59">
        <v>0</v>
      </c>
      <c r="N598" s="59">
        <v>26</v>
      </c>
      <c r="O598" s="28"/>
      <c r="P598" s="28"/>
      <c r="Q598" s="28"/>
      <c r="R598" s="28"/>
      <c r="S598" s="28"/>
      <c r="T598" s="28"/>
    </row>
    <row r="599" spans="1:20" x14ac:dyDescent="0.25">
      <c r="A599" s="58" t="s">
        <v>373</v>
      </c>
      <c r="B599" s="33" t="s">
        <v>229</v>
      </c>
      <c r="C599" s="58">
        <v>200</v>
      </c>
      <c r="D599" s="73">
        <v>0</v>
      </c>
      <c r="E599" s="73">
        <v>0</v>
      </c>
      <c r="F599" s="73">
        <v>18</v>
      </c>
      <c r="G599" s="73">
        <v>60</v>
      </c>
      <c r="H599" s="73">
        <v>29.5</v>
      </c>
      <c r="I599" s="73">
        <v>0.8</v>
      </c>
      <c r="J599" s="73">
        <v>0.05</v>
      </c>
      <c r="K599" s="73">
        <v>0.04</v>
      </c>
      <c r="L599" s="73">
        <v>0</v>
      </c>
      <c r="M599" s="73">
        <v>15</v>
      </c>
      <c r="N599" s="73">
        <v>3.67</v>
      </c>
      <c r="O599" s="28"/>
      <c r="P599" s="28"/>
      <c r="Q599" s="28"/>
      <c r="R599" s="28"/>
      <c r="S599" s="28"/>
      <c r="T599" s="28"/>
    </row>
    <row r="600" spans="1:20" x14ac:dyDescent="0.25">
      <c r="A600" s="34"/>
      <c r="B600" s="34" t="s">
        <v>374</v>
      </c>
      <c r="C600" s="27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28"/>
      <c r="P600" s="28"/>
      <c r="Q600" s="28"/>
      <c r="R600" s="28"/>
      <c r="S600" s="28"/>
      <c r="T600" s="28"/>
    </row>
    <row r="601" spans="1:20" x14ac:dyDescent="0.25">
      <c r="A601" s="34"/>
      <c r="B601" s="34" t="s">
        <v>375</v>
      </c>
      <c r="C601" s="27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28"/>
      <c r="P601" s="28"/>
      <c r="Q601" s="28"/>
      <c r="R601" s="28"/>
      <c r="S601" s="28"/>
      <c r="T601" s="28"/>
    </row>
    <row r="602" spans="1:20" x14ac:dyDescent="0.25">
      <c r="A602" s="58" t="s">
        <v>67</v>
      </c>
      <c r="B602" s="22" t="s">
        <v>47</v>
      </c>
      <c r="C602" s="24">
        <v>200</v>
      </c>
      <c r="D602" s="59">
        <v>1</v>
      </c>
      <c r="E602" s="59">
        <v>0.2</v>
      </c>
      <c r="F602" s="59">
        <v>20.2</v>
      </c>
      <c r="G602" s="59">
        <v>92</v>
      </c>
      <c r="H602" s="59">
        <v>14</v>
      </c>
      <c r="I602" s="59">
        <v>0.8</v>
      </c>
      <c r="J602" s="59">
        <v>0.02</v>
      </c>
      <c r="K602" s="59">
        <v>0</v>
      </c>
      <c r="L602" s="59">
        <v>0</v>
      </c>
      <c r="M602" s="59">
        <v>4</v>
      </c>
      <c r="N602" s="59">
        <v>0</v>
      </c>
      <c r="O602" s="28"/>
      <c r="P602" s="28"/>
      <c r="Q602" s="28"/>
      <c r="R602" s="28"/>
      <c r="S602" s="28"/>
      <c r="T602" s="28"/>
    </row>
    <row r="603" spans="1:20" x14ac:dyDescent="0.25">
      <c r="A603" s="92"/>
      <c r="B603" s="150"/>
      <c r="C603" s="92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28"/>
      <c r="P603" s="28"/>
      <c r="Q603" s="28"/>
      <c r="R603" s="28"/>
      <c r="S603" s="28"/>
      <c r="T603" s="28"/>
    </row>
    <row r="604" spans="1:20" x14ac:dyDescent="0.25">
      <c r="A604" s="58"/>
      <c r="B604" s="58" t="s">
        <v>17</v>
      </c>
      <c r="C604" s="26"/>
      <c r="D604" s="73">
        <f>SUM(D593:D603)</f>
        <v>15.96</v>
      </c>
      <c r="E604" s="73">
        <f>SUM(E593:E603)</f>
        <v>17.8</v>
      </c>
      <c r="F604" s="73">
        <f>SUM(F593:F603)</f>
        <v>94.62</v>
      </c>
      <c r="G604" s="73">
        <f>SUM(G593:G603)</f>
        <v>595.9</v>
      </c>
      <c r="H604" s="73"/>
      <c r="I604" s="73"/>
      <c r="J604" s="73"/>
      <c r="K604" s="73"/>
      <c r="L604" s="73"/>
      <c r="M604" s="73"/>
      <c r="N604" s="73">
        <f t="shared" ref="N604:T604" si="29">SUM(N593:N603)</f>
        <v>29.67</v>
      </c>
      <c r="O604" s="29">
        <f t="shared" si="29"/>
        <v>0</v>
      </c>
      <c r="P604" s="29">
        <f t="shared" si="29"/>
        <v>10.45</v>
      </c>
      <c r="Q604" s="29">
        <f t="shared" si="29"/>
        <v>23.09</v>
      </c>
      <c r="R604" s="29">
        <f t="shared" si="29"/>
        <v>1.27</v>
      </c>
      <c r="S604" s="29">
        <f t="shared" si="29"/>
        <v>256.39999999999998</v>
      </c>
      <c r="T604" s="29">
        <f t="shared" si="29"/>
        <v>0</v>
      </c>
    </row>
    <row r="605" spans="1:20" x14ac:dyDescent="0.25">
      <c r="A605" s="208" t="s">
        <v>18</v>
      </c>
      <c r="B605" s="209"/>
      <c r="C605" s="209"/>
      <c r="D605" s="209"/>
      <c r="E605" s="209"/>
      <c r="F605" s="209"/>
      <c r="G605" s="209"/>
      <c r="H605" s="209"/>
      <c r="I605" s="209"/>
      <c r="J605" s="209"/>
      <c r="K605" s="209"/>
      <c r="L605" s="209"/>
      <c r="M605" s="209"/>
      <c r="N605" s="209"/>
      <c r="O605" s="209"/>
      <c r="P605" s="209"/>
      <c r="Q605" s="209"/>
      <c r="R605" s="209"/>
      <c r="S605" s="209"/>
      <c r="T605" s="210"/>
    </row>
    <row r="606" spans="1:20" ht="26.25" customHeight="1" x14ac:dyDescent="0.25">
      <c r="A606" s="58" t="s">
        <v>117</v>
      </c>
      <c r="B606" s="33" t="s">
        <v>118</v>
      </c>
      <c r="C606" s="72" t="s">
        <v>210</v>
      </c>
      <c r="D606" s="58">
        <v>0.86</v>
      </c>
      <c r="E606" s="58">
        <v>5.22</v>
      </c>
      <c r="F606" s="58">
        <v>7.87</v>
      </c>
      <c r="G606" s="58">
        <v>81.900000000000006</v>
      </c>
      <c r="H606" s="58">
        <v>47.54</v>
      </c>
      <c r="I606" s="58">
        <v>19.09</v>
      </c>
      <c r="J606" s="58">
        <v>35.380000000000003</v>
      </c>
      <c r="K606" s="58">
        <v>0.73</v>
      </c>
      <c r="L606" s="58">
        <v>0.03</v>
      </c>
      <c r="M606" s="58">
        <v>29.45</v>
      </c>
      <c r="N606" s="58">
        <v>1.83</v>
      </c>
      <c r="O606" s="51" t="s">
        <v>25</v>
      </c>
      <c r="P606" s="28">
        <v>0.56000000000000005</v>
      </c>
      <c r="Q606" s="28">
        <v>7.0000000000000007E-2</v>
      </c>
      <c r="R606" s="28">
        <v>1.75</v>
      </c>
      <c r="S606" s="28">
        <v>9.8000000000000007</v>
      </c>
      <c r="T606" s="28">
        <v>1.89</v>
      </c>
    </row>
    <row r="607" spans="1:20" x14ac:dyDescent="0.25">
      <c r="A607" s="34"/>
      <c r="B607" s="34" t="s">
        <v>119</v>
      </c>
      <c r="C607" s="119"/>
      <c r="D607" s="43"/>
      <c r="E607" s="43"/>
      <c r="F607" s="44"/>
      <c r="G607" s="44"/>
      <c r="H607" s="44"/>
      <c r="I607" s="44"/>
      <c r="J607" s="44"/>
      <c r="K607" s="44"/>
      <c r="L607" s="44"/>
      <c r="M607" s="44"/>
      <c r="N607" s="58"/>
      <c r="O607" s="51"/>
      <c r="P607" s="28"/>
      <c r="Q607" s="28"/>
      <c r="R607" s="28"/>
      <c r="S607" s="28"/>
      <c r="T607" s="28"/>
    </row>
    <row r="608" spans="1:20" x14ac:dyDescent="0.25">
      <c r="A608" s="34"/>
      <c r="B608" s="34" t="s">
        <v>102</v>
      </c>
      <c r="C608" s="120"/>
      <c r="D608" s="27"/>
      <c r="E608" s="27"/>
      <c r="F608" s="34"/>
      <c r="G608" s="34"/>
      <c r="H608" s="34"/>
      <c r="I608" s="34"/>
      <c r="J608" s="34"/>
      <c r="K608" s="34"/>
      <c r="L608" s="34"/>
      <c r="M608" s="34"/>
      <c r="N608" s="58"/>
      <c r="O608" s="51"/>
      <c r="P608" s="28"/>
      <c r="Q608" s="28"/>
      <c r="R608" s="28"/>
      <c r="S608" s="28"/>
      <c r="T608" s="28"/>
    </row>
    <row r="609" spans="1:20" x14ac:dyDescent="0.25">
      <c r="A609" s="34"/>
      <c r="B609" s="34" t="s">
        <v>120</v>
      </c>
      <c r="C609" s="120"/>
      <c r="D609" s="27"/>
      <c r="E609" s="27"/>
      <c r="F609" s="34"/>
      <c r="G609" s="34"/>
      <c r="H609" s="34"/>
      <c r="I609" s="34"/>
      <c r="J609" s="34"/>
      <c r="K609" s="34"/>
      <c r="L609" s="34"/>
      <c r="M609" s="34"/>
      <c r="N609" s="58"/>
      <c r="O609" s="51"/>
      <c r="P609" s="28"/>
      <c r="Q609" s="28"/>
      <c r="R609" s="28"/>
      <c r="S609" s="28"/>
      <c r="T609" s="28"/>
    </row>
    <row r="610" spans="1:20" x14ac:dyDescent="0.25">
      <c r="A610" s="34"/>
      <c r="B610" s="34" t="s">
        <v>121</v>
      </c>
      <c r="C610" s="120"/>
      <c r="D610" s="27"/>
      <c r="E610" s="27"/>
      <c r="F610" s="34"/>
      <c r="G610" s="34"/>
      <c r="H610" s="34"/>
      <c r="I610" s="34"/>
      <c r="J610" s="34"/>
      <c r="K610" s="34"/>
      <c r="L610" s="34"/>
      <c r="M610" s="34"/>
      <c r="N610" s="58"/>
      <c r="O610" s="51"/>
      <c r="P610" s="28"/>
      <c r="Q610" s="28"/>
      <c r="R610" s="28"/>
      <c r="S610" s="28"/>
      <c r="T610" s="28"/>
    </row>
    <row r="611" spans="1:20" ht="14.25" customHeight="1" x14ac:dyDescent="0.25">
      <c r="A611" s="34"/>
      <c r="B611" s="34" t="s">
        <v>122</v>
      </c>
      <c r="C611" s="120"/>
      <c r="D611" s="27"/>
      <c r="E611" s="27"/>
      <c r="F611" s="34"/>
      <c r="G611" s="34"/>
      <c r="H611" s="34"/>
      <c r="I611" s="34"/>
      <c r="J611" s="34"/>
      <c r="K611" s="34"/>
      <c r="L611" s="34"/>
      <c r="M611" s="34"/>
      <c r="N611" s="67"/>
      <c r="O611" s="27" t="s">
        <v>40</v>
      </c>
      <c r="P611" s="28">
        <v>10.19</v>
      </c>
      <c r="Q611" s="28">
        <v>8.77</v>
      </c>
      <c r="R611" s="28">
        <v>13.07</v>
      </c>
      <c r="S611" s="28">
        <v>189.34</v>
      </c>
      <c r="T611" s="28">
        <v>11.89</v>
      </c>
    </row>
    <row r="612" spans="1:20" x14ac:dyDescent="0.25">
      <c r="A612" s="58"/>
      <c r="B612" s="34" t="s">
        <v>69</v>
      </c>
      <c r="C612" s="72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27" t="s">
        <v>31</v>
      </c>
      <c r="P612" s="27">
        <v>25.4</v>
      </c>
      <c r="Q612" s="27">
        <v>16.3</v>
      </c>
      <c r="R612" s="27">
        <v>21.98</v>
      </c>
      <c r="S612" s="27">
        <v>390.25</v>
      </c>
      <c r="T612" s="27">
        <v>0.86</v>
      </c>
    </row>
    <row r="613" spans="1:20" x14ac:dyDescent="0.25">
      <c r="A613" s="58" t="s">
        <v>95</v>
      </c>
      <c r="B613" s="33" t="s">
        <v>96</v>
      </c>
      <c r="C613" s="58">
        <v>250</v>
      </c>
      <c r="D613" s="58">
        <v>1.75</v>
      </c>
      <c r="E613" s="58">
        <v>4.8899999999999997</v>
      </c>
      <c r="F613" s="58">
        <v>8.49</v>
      </c>
      <c r="G613" s="58">
        <v>84.75</v>
      </c>
      <c r="H613" s="58">
        <v>43.33</v>
      </c>
      <c r="I613" s="58">
        <v>22.25</v>
      </c>
      <c r="J613" s="58">
        <v>47.63</v>
      </c>
      <c r="K613" s="58">
        <v>0.8</v>
      </c>
      <c r="L613" s="58">
        <v>0.06</v>
      </c>
      <c r="M613" s="58">
        <v>18.46</v>
      </c>
      <c r="N613" s="58">
        <v>0</v>
      </c>
      <c r="O613" s="50" t="s">
        <v>21</v>
      </c>
      <c r="P613" s="28">
        <v>9.9499999999999993</v>
      </c>
      <c r="Q613" s="28">
        <v>10.74</v>
      </c>
      <c r="R613" s="28">
        <v>44.84</v>
      </c>
      <c r="S613" s="28">
        <v>315</v>
      </c>
      <c r="T613" s="28" t="s">
        <v>15</v>
      </c>
    </row>
    <row r="614" spans="1:20" x14ac:dyDescent="0.25">
      <c r="A614" s="34"/>
      <c r="B614" s="34" t="s">
        <v>97</v>
      </c>
      <c r="C614" s="27"/>
      <c r="D614" s="43"/>
      <c r="E614" s="43"/>
      <c r="F614" s="43"/>
      <c r="G614" s="44"/>
      <c r="H614" s="44"/>
      <c r="I614" s="44"/>
      <c r="J614" s="44"/>
      <c r="K614" s="44"/>
      <c r="L614" s="44"/>
      <c r="M614" s="44"/>
      <c r="N614" s="43"/>
      <c r="O614" s="50"/>
      <c r="P614" s="28"/>
      <c r="Q614" s="28"/>
      <c r="R614" s="28"/>
      <c r="S614" s="28"/>
      <c r="T614" s="28"/>
    </row>
    <row r="615" spans="1:20" x14ac:dyDescent="0.25">
      <c r="A615" s="34"/>
      <c r="B615" s="34" t="s">
        <v>98</v>
      </c>
      <c r="C615" s="27"/>
      <c r="D615" s="27"/>
      <c r="E615" s="27"/>
      <c r="F615" s="27"/>
      <c r="G615" s="34"/>
      <c r="H615" s="34"/>
      <c r="I615" s="34"/>
      <c r="J615" s="34"/>
      <c r="K615" s="34"/>
      <c r="L615" s="34"/>
      <c r="M615" s="34"/>
      <c r="N615" s="27"/>
      <c r="O615" s="50"/>
      <c r="P615" s="28"/>
      <c r="Q615" s="28"/>
      <c r="R615" s="28"/>
      <c r="S615" s="28"/>
      <c r="T615" s="28"/>
    </row>
    <row r="616" spans="1:20" x14ac:dyDescent="0.25">
      <c r="A616" s="34"/>
      <c r="B616" s="34" t="s">
        <v>62</v>
      </c>
      <c r="C616" s="27"/>
      <c r="D616" s="27"/>
      <c r="E616" s="27"/>
      <c r="F616" s="27"/>
      <c r="G616" s="34"/>
      <c r="H616" s="34"/>
      <c r="I616" s="34"/>
      <c r="J616" s="34"/>
      <c r="K616" s="34"/>
      <c r="L616" s="34"/>
      <c r="M616" s="34"/>
      <c r="N616" s="27"/>
      <c r="O616" s="50"/>
      <c r="P616" s="28"/>
      <c r="Q616" s="28"/>
      <c r="R616" s="28"/>
      <c r="S616" s="28"/>
      <c r="T616" s="28"/>
    </row>
    <row r="617" spans="1:20" x14ac:dyDescent="0.25">
      <c r="A617" s="34"/>
      <c r="B617" s="34" t="s">
        <v>74</v>
      </c>
      <c r="C617" s="27"/>
      <c r="D617" s="27"/>
      <c r="E617" s="27"/>
      <c r="F617" s="27"/>
      <c r="G617" s="34"/>
      <c r="H617" s="34"/>
      <c r="I617" s="34"/>
      <c r="J617" s="34"/>
      <c r="K617" s="34"/>
      <c r="L617" s="34"/>
      <c r="M617" s="34"/>
      <c r="N617" s="27"/>
      <c r="O617" s="50"/>
      <c r="P617" s="28"/>
      <c r="Q617" s="28"/>
      <c r="R617" s="28"/>
      <c r="S617" s="28"/>
      <c r="T617" s="28"/>
    </row>
    <row r="618" spans="1:20" x14ac:dyDescent="0.25">
      <c r="A618" s="34"/>
      <c r="B618" s="34" t="s">
        <v>80</v>
      </c>
      <c r="C618" s="27"/>
      <c r="D618" s="27"/>
      <c r="E618" s="27"/>
      <c r="F618" s="27"/>
      <c r="G618" s="34"/>
      <c r="H618" s="34"/>
      <c r="I618" s="34"/>
      <c r="J618" s="34"/>
      <c r="K618" s="34"/>
      <c r="L618" s="34"/>
      <c r="M618" s="34"/>
      <c r="N618" s="27"/>
      <c r="O618" s="50"/>
      <c r="P618" s="28"/>
      <c r="Q618" s="28"/>
      <c r="R618" s="28"/>
      <c r="S618" s="28"/>
      <c r="T618" s="28"/>
    </row>
    <row r="619" spans="1:20" x14ac:dyDescent="0.25">
      <c r="A619" s="34"/>
      <c r="B619" s="34" t="s">
        <v>99</v>
      </c>
      <c r="C619" s="27"/>
      <c r="D619" s="27"/>
      <c r="E619" s="27"/>
      <c r="F619" s="27"/>
      <c r="G619" s="34"/>
      <c r="H619" s="34"/>
      <c r="I619" s="34"/>
      <c r="J619" s="34"/>
      <c r="K619" s="34"/>
      <c r="L619" s="34"/>
      <c r="M619" s="34"/>
      <c r="N619" s="27"/>
      <c r="O619" s="50"/>
      <c r="P619" s="28"/>
      <c r="Q619" s="28"/>
      <c r="R619" s="28"/>
      <c r="S619" s="28"/>
      <c r="T619" s="28"/>
    </row>
    <row r="620" spans="1:20" x14ac:dyDescent="0.25">
      <c r="A620" s="34"/>
      <c r="B620" s="34" t="s">
        <v>100</v>
      </c>
      <c r="C620" s="27"/>
      <c r="D620" s="27"/>
      <c r="E620" s="27"/>
      <c r="F620" s="27"/>
      <c r="G620" s="34"/>
      <c r="H620" s="34"/>
      <c r="I620" s="34"/>
      <c r="J620" s="34"/>
      <c r="K620" s="34"/>
      <c r="L620" s="34"/>
      <c r="M620" s="34"/>
      <c r="N620" s="27"/>
      <c r="O620" s="50"/>
      <c r="P620" s="28"/>
      <c r="Q620" s="28"/>
      <c r="R620" s="28"/>
      <c r="S620" s="28"/>
      <c r="T620" s="28"/>
    </row>
    <row r="621" spans="1:20" x14ac:dyDescent="0.25">
      <c r="A621" s="34"/>
      <c r="B621" s="34" t="s">
        <v>101</v>
      </c>
      <c r="C621" s="27"/>
      <c r="D621" s="69"/>
      <c r="E621" s="69"/>
      <c r="F621" s="69"/>
      <c r="G621" s="68"/>
      <c r="H621" s="68"/>
      <c r="I621" s="68"/>
      <c r="J621" s="68"/>
      <c r="K621" s="68"/>
      <c r="L621" s="68"/>
      <c r="M621" s="68"/>
      <c r="N621" s="69"/>
      <c r="O621" s="50"/>
      <c r="P621" s="28"/>
      <c r="Q621" s="28"/>
      <c r="R621" s="28"/>
      <c r="S621" s="28"/>
      <c r="T621" s="28"/>
    </row>
    <row r="622" spans="1:20" x14ac:dyDescent="0.25">
      <c r="A622" s="34"/>
      <c r="B622" s="34" t="s">
        <v>171</v>
      </c>
      <c r="C622" s="27"/>
      <c r="D622" s="27"/>
      <c r="E622" s="27"/>
      <c r="F622" s="27"/>
      <c r="G622" s="34"/>
      <c r="H622" s="34"/>
      <c r="I622" s="34"/>
      <c r="J622" s="34"/>
      <c r="K622" s="34"/>
      <c r="L622" s="34"/>
      <c r="M622" s="34"/>
      <c r="N622" s="27"/>
      <c r="O622" s="50"/>
      <c r="P622" s="28"/>
      <c r="Q622" s="28"/>
      <c r="R622" s="28"/>
      <c r="S622" s="28"/>
      <c r="T622" s="28"/>
    </row>
    <row r="623" spans="1:20" x14ac:dyDescent="0.25">
      <c r="A623" s="58" t="s">
        <v>282</v>
      </c>
      <c r="B623" s="33" t="s">
        <v>182</v>
      </c>
      <c r="C623" s="58">
        <v>90</v>
      </c>
      <c r="D623" s="73">
        <v>19.72</v>
      </c>
      <c r="E623" s="73">
        <v>17.89</v>
      </c>
      <c r="F623" s="73">
        <v>4.76</v>
      </c>
      <c r="G623" s="73">
        <v>168.2</v>
      </c>
      <c r="H623" s="73">
        <v>24.36</v>
      </c>
      <c r="I623" s="73">
        <v>26.01</v>
      </c>
      <c r="J623" s="73">
        <v>194.69</v>
      </c>
      <c r="K623" s="73">
        <v>2.3199999999999998</v>
      </c>
      <c r="L623" s="73">
        <v>0.17</v>
      </c>
      <c r="M623" s="73">
        <v>1.28</v>
      </c>
      <c r="N623" s="73">
        <v>0</v>
      </c>
      <c r="O623" s="50"/>
      <c r="P623" s="28"/>
      <c r="Q623" s="28"/>
      <c r="R623" s="28"/>
      <c r="S623" s="28"/>
      <c r="T623" s="28"/>
    </row>
    <row r="624" spans="1:20" x14ac:dyDescent="0.25">
      <c r="A624" s="58"/>
      <c r="B624" s="34" t="s">
        <v>283</v>
      </c>
      <c r="C624" s="33"/>
      <c r="D624" s="73"/>
      <c r="E624" s="73"/>
      <c r="F624" s="73"/>
      <c r="G624" s="101"/>
      <c r="H624" s="101"/>
      <c r="I624" s="101"/>
      <c r="J624" s="101"/>
      <c r="K624" s="101"/>
      <c r="L624" s="101"/>
      <c r="M624" s="73"/>
      <c r="N624" s="58"/>
      <c r="O624" s="50"/>
      <c r="P624" s="28"/>
      <c r="Q624" s="28"/>
      <c r="R624" s="28"/>
      <c r="S624" s="28"/>
      <c r="T624" s="28"/>
    </row>
    <row r="625" spans="1:20" x14ac:dyDescent="0.25">
      <c r="A625" s="58"/>
      <c r="B625" s="34" t="s">
        <v>285</v>
      </c>
      <c r="C625" s="33"/>
      <c r="D625" s="73"/>
      <c r="E625" s="73"/>
      <c r="F625" s="73"/>
      <c r="G625" s="101"/>
      <c r="H625" s="101"/>
      <c r="I625" s="101"/>
      <c r="J625" s="101"/>
      <c r="K625" s="101"/>
      <c r="L625" s="101"/>
      <c r="M625" s="73"/>
      <c r="N625" s="58"/>
      <c r="O625" s="50"/>
      <c r="P625" s="28"/>
      <c r="Q625" s="28"/>
      <c r="R625" s="28"/>
      <c r="S625" s="28"/>
      <c r="T625" s="28"/>
    </row>
    <row r="626" spans="1:20" x14ac:dyDescent="0.25">
      <c r="A626" s="58"/>
      <c r="B626" s="34" t="s">
        <v>286</v>
      </c>
      <c r="C626" s="33"/>
      <c r="D626" s="73"/>
      <c r="E626" s="73"/>
      <c r="F626" s="73"/>
      <c r="G626" s="101"/>
      <c r="H626" s="101"/>
      <c r="I626" s="101"/>
      <c r="J626" s="101"/>
      <c r="K626" s="101"/>
      <c r="L626" s="101"/>
      <c r="M626" s="73"/>
      <c r="N626" s="58"/>
      <c r="O626" s="50"/>
      <c r="P626" s="28"/>
      <c r="Q626" s="28"/>
      <c r="R626" s="28"/>
      <c r="S626" s="28"/>
      <c r="T626" s="28"/>
    </row>
    <row r="627" spans="1:20" x14ac:dyDescent="0.25">
      <c r="A627" s="58"/>
      <c r="B627" s="34" t="s">
        <v>287</v>
      </c>
      <c r="C627" s="33"/>
      <c r="D627" s="73"/>
      <c r="E627" s="73"/>
      <c r="F627" s="73"/>
      <c r="G627" s="101"/>
      <c r="H627" s="101"/>
      <c r="I627" s="101"/>
      <c r="J627" s="101"/>
      <c r="K627" s="101"/>
      <c r="L627" s="101"/>
      <c r="M627" s="73"/>
      <c r="N627" s="58"/>
      <c r="O627" s="50"/>
      <c r="P627" s="28"/>
      <c r="Q627" s="28"/>
      <c r="R627" s="28"/>
      <c r="S627" s="28"/>
      <c r="T627" s="28"/>
    </row>
    <row r="628" spans="1:20" x14ac:dyDescent="0.25">
      <c r="A628" s="58"/>
      <c r="B628" s="34" t="s">
        <v>183</v>
      </c>
      <c r="C628" s="33"/>
      <c r="D628" s="73"/>
      <c r="E628" s="73"/>
      <c r="F628" s="73"/>
      <c r="G628" s="101"/>
      <c r="H628" s="101"/>
      <c r="I628" s="101"/>
      <c r="J628" s="101"/>
      <c r="K628" s="101"/>
      <c r="L628" s="101"/>
      <c r="M628" s="73"/>
      <c r="N628" s="58"/>
      <c r="O628" s="50"/>
      <c r="P628" s="28"/>
      <c r="Q628" s="28"/>
      <c r="R628" s="28"/>
      <c r="S628" s="28"/>
      <c r="T628" s="28"/>
    </row>
    <row r="629" spans="1:20" x14ac:dyDescent="0.25">
      <c r="A629" s="34"/>
      <c r="B629" s="34" t="s">
        <v>284</v>
      </c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58"/>
      <c r="O629" s="50"/>
      <c r="P629" s="28"/>
      <c r="Q629" s="28"/>
      <c r="R629" s="28"/>
      <c r="S629" s="28"/>
      <c r="T629" s="28"/>
    </row>
    <row r="630" spans="1:20" ht="25.5" x14ac:dyDescent="0.25">
      <c r="A630" s="58" t="s">
        <v>125</v>
      </c>
      <c r="B630" s="33" t="s">
        <v>126</v>
      </c>
      <c r="C630" s="58">
        <v>150</v>
      </c>
      <c r="D630" s="73">
        <v>4.53</v>
      </c>
      <c r="E630" s="73">
        <v>4.9400000000000004</v>
      </c>
      <c r="F630" s="73">
        <v>21.98</v>
      </c>
      <c r="G630" s="73">
        <v>153.19999999999999</v>
      </c>
      <c r="H630" s="73">
        <v>12.98</v>
      </c>
      <c r="I630" s="73">
        <v>67.5</v>
      </c>
      <c r="J630" s="73">
        <v>208.5</v>
      </c>
      <c r="K630" s="73">
        <v>3.95</v>
      </c>
      <c r="L630" s="73">
        <v>0.18</v>
      </c>
      <c r="M630" s="73">
        <v>0</v>
      </c>
      <c r="N630" s="58">
        <v>0.02</v>
      </c>
      <c r="O630" s="50"/>
      <c r="P630" s="28"/>
      <c r="Q630" s="28"/>
      <c r="R630" s="28"/>
      <c r="S630" s="28"/>
      <c r="T630" s="28"/>
    </row>
    <row r="631" spans="1:20" x14ac:dyDescent="0.25">
      <c r="A631" s="33"/>
      <c r="B631" s="34" t="s">
        <v>288</v>
      </c>
      <c r="C631" s="33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58"/>
      <c r="O631" s="50"/>
      <c r="P631" s="28"/>
      <c r="Q631" s="28"/>
      <c r="R631" s="28"/>
      <c r="S631" s="28"/>
      <c r="T631" s="28"/>
    </row>
    <row r="632" spans="1:20" x14ac:dyDescent="0.25">
      <c r="A632" s="33"/>
      <c r="B632" s="34" t="s">
        <v>289</v>
      </c>
      <c r="C632" s="33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58"/>
      <c r="O632" s="50"/>
      <c r="P632" s="28"/>
      <c r="Q632" s="28"/>
      <c r="R632" s="28"/>
      <c r="S632" s="28"/>
      <c r="T632" s="28"/>
    </row>
    <row r="633" spans="1:20" x14ac:dyDescent="0.25">
      <c r="A633" s="33"/>
      <c r="B633" s="34" t="s">
        <v>50</v>
      </c>
      <c r="C633" s="33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58"/>
      <c r="O633" s="50"/>
      <c r="P633" s="28"/>
      <c r="Q633" s="28"/>
      <c r="R633" s="28"/>
      <c r="S633" s="28"/>
      <c r="T633" s="28"/>
    </row>
    <row r="634" spans="1:20" x14ac:dyDescent="0.25">
      <c r="A634" s="58" t="s">
        <v>248</v>
      </c>
      <c r="B634" s="33" t="s">
        <v>42</v>
      </c>
      <c r="C634" s="72">
        <v>200</v>
      </c>
      <c r="D634" s="73">
        <v>0.04</v>
      </c>
      <c r="E634" s="73">
        <v>0</v>
      </c>
      <c r="F634" s="73">
        <v>24.76</v>
      </c>
      <c r="G634" s="73">
        <v>94.2</v>
      </c>
      <c r="H634" s="73">
        <v>6.4</v>
      </c>
      <c r="I634" s="73">
        <v>0</v>
      </c>
      <c r="J634" s="73">
        <v>3.6</v>
      </c>
      <c r="K634" s="73">
        <v>0.18</v>
      </c>
      <c r="L634" s="73">
        <v>0.01</v>
      </c>
      <c r="M634" s="73">
        <v>1.08</v>
      </c>
      <c r="N634" s="73">
        <v>0</v>
      </c>
      <c r="O634" s="50"/>
      <c r="P634" s="28"/>
      <c r="Q634" s="28"/>
      <c r="R634" s="28"/>
      <c r="S634" s="28"/>
      <c r="T634" s="28"/>
    </row>
    <row r="635" spans="1:20" x14ac:dyDescent="0.25">
      <c r="A635" s="27"/>
      <c r="B635" s="34" t="s">
        <v>64</v>
      </c>
      <c r="C635" s="106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50"/>
      <c r="P635" s="28"/>
      <c r="Q635" s="28"/>
      <c r="R635" s="28"/>
      <c r="S635" s="28"/>
      <c r="T635" s="28"/>
    </row>
    <row r="636" spans="1:20" x14ac:dyDescent="0.25">
      <c r="A636" s="27"/>
      <c r="B636" s="34" t="s">
        <v>65</v>
      </c>
      <c r="C636" s="108"/>
      <c r="D636" s="101"/>
      <c r="E636" s="101"/>
      <c r="F636" s="101"/>
      <c r="G636" s="101"/>
      <c r="H636" s="109"/>
      <c r="I636" s="109"/>
      <c r="J636" s="109"/>
      <c r="K636" s="109"/>
      <c r="L636" s="109"/>
      <c r="M636" s="109"/>
      <c r="N636" s="109"/>
      <c r="O636" s="50"/>
      <c r="P636" s="28"/>
      <c r="Q636" s="28"/>
      <c r="R636" s="28"/>
      <c r="S636" s="28"/>
      <c r="T636" s="28"/>
    </row>
    <row r="637" spans="1:20" x14ac:dyDescent="0.25">
      <c r="A637" s="92" t="s">
        <v>400</v>
      </c>
      <c r="B637" s="33" t="s">
        <v>180</v>
      </c>
      <c r="C637" s="58">
        <v>30</v>
      </c>
      <c r="D637" s="58">
        <v>2.2000000000000002</v>
      </c>
      <c r="E637" s="58">
        <v>0.9</v>
      </c>
      <c r="F637" s="58">
        <v>15.4</v>
      </c>
      <c r="G637" s="73">
        <v>75</v>
      </c>
      <c r="H637" s="109"/>
      <c r="I637" s="109"/>
      <c r="J637" s="109"/>
      <c r="K637" s="109"/>
      <c r="L637" s="109"/>
      <c r="M637" s="109"/>
      <c r="N637" s="109"/>
      <c r="O637" s="50"/>
      <c r="P637" s="28"/>
      <c r="Q637" s="28"/>
      <c r="R637" s="28"/>
      <c r="S637" s="28"/>
      <c r="T637" s="28"/>
    </row>
    <row r="638" spans="1:20" x14ac:dyDescent="0.25">
      <c r="A638" s="92" t="s">
        <v>87</v>
      </c>
      <c r="B638" s="33" t="s">
        <v>399</v>
      </c>
      <c r="C638" s="72" t="s">
        <v>216</v>
      </c>
      <c r="D638" s="73">
        <v>2.7</v>
      </c>
      <c r="E638" s="73">
        <v>0.5</v>
      </c>
      <c r="F638" s="73">
        <v>19.7</v>
      </c>
      <c r="G638" s="73">
        <v>86</v>
      </c>
      <c r="H638" s="61"/>
      <c r="I638" s="61"/>
      <c r="J638" s="61"/>
      <c r="K638" s="61"/>
      <c r="L638" s="61"/>
      <c r="M638" s="61">
        <v>0</v>
      </c>
      <c r="N638" s="61">
        <v>0</v>
      </c>
      <c r="O638" s="50"/>
      <c r="P638" s="28"/>
      <c r="Q638" s="28"/>
      <c r="R638" s="28"/>
      <c r="S638" s="28"/>
      <c r="T638" s="28"/>
    </row>
    <row r="639" spans="1:20" ht="15.75" x14ac:dyDescent="0.25">
      <c r="A639" s="58"/>
      <c r="B639" s="135" t="s">
        <v>194</v>
      </c>
      <c r="C639" s="95">
        <v>815</v>
      </c>
      <c r="D639" s="73">
        <f>SUM(D606:D638)</f>
        <v>31.799999999999997</v>
      </c>
      <c r="E639" s="73">
        <f>SUM(E606:E638)</f>
        <v>34.339999999999996</v>
      </c>
      <c r="F639" s="73">
        <f>SUM(F606:F638)</f>
        <v>102.96000000000001</v>
      </c>
      <c r="G639" s="73">
        <f>SUM(G606:G638)</f>
        <v>743.25</v>
      </c>
      <c r="H639" s="73"/>
      <c r="I639" s="73"/>
      <c r="J639" s="73"/>
      <c r="K639" s="73"/>
      <c r="L639" s="73"/>
      <c r="M639" s="73"/>
      <c r="N639" s="73">
        <f t="shared" ref="N639:T639" si="30">SUM(N606:N638)</f>
        <v>1.85</v>
      </c>
      <c r="O639" s="53">
        <f t="shared" si="30"/>
        <v>0</v>
      </c>
      <c r="P639" s="52">
        <f t="shared" si="30"/>
        <v>46.099999999999994</v>
      </c>
      <c r="Q639" s="52">
        <f t="shared" si="30"/>
        <v>35.880000000000003</v>
      </c>
      <c r="R639" s="52">
        <f t="shared" si="30"/>
        <v>81.64</v>
      </c>
      <c r="S639" s="52">
        <f t="shared" si="30"/>
        <v>904.39</v>
      </c>
      <c r="T639" s="52">
        <f t="shared" si="30"/>
        <v>14.64</v>
      </c>
    </row>
    <row r="640" spans="1:20" x14ac:dyDescent="0.25">
      <c r="A640" s="219" t="s">
        <v>23</v>
      </c>
      <c r="B640" s="220"/>
      <c r="C640" s="220"/>
      <c r="D640" s="220"/>
      <c r="E640" s="220"/>
      <c r="F640" s="220"/>
      <c r="G640" s="220"/>
      <c r="H640" s="220"/>
      <c r="I640" s="220"/>
      <c r="J640" s="220"/>
      <c r="K640" s="220"/>
      <c r="L640" s="220"/>
      <c r="M640" s="220"/>
      <c r="N640" s="220"/>
      <c r="O640" s="162"/>
      <c r="P640" s="162"/>
      <c r="Q640" s="162"/>
      <c r="R640" s="162"/>
      <c r="S640" s="162"/>
      <c r="T640" s="163"/>
    </row>
    <row r="641" spans="1:20" x14ac:dyDescent="0.25">
      <c r="A641" s="58" t="s">
        <v>370</v>
      </c>
      <c r="B641" s="22" t="s">
        <v>369</v>
      </c>
      <c r="C641" s="72" t="s">
        <v>215</v>
      </c>
      <c r="D641" s="73">
        <v>1.28</v>
      </c>
      <c r="E641" s="73">
        <v>3.36</v>
      </c>
      <c r="F641" s="73">
        <v>13.7</v>
      </c>
      <c r="G641" s="73">
        <v>90.16</v>
      </c>
      <c r="H641" s="73"/>
      <c r="I641" s="73"/>
      <c r="J641" s="73"/>
      <c r="K641" s="73"/>
      <c r="L641" s="73"/>
      <c r="M641" s="73">
        <v>4</v>
      </c>
      <c r="N641" s="73">
        <v>0</v>
      </c>
      <c r="O641" s="26" t="s">
        <v>36</v>
      </c>
      <c r="P641" s="27">
        <v>5.0999999999999996</v>
      </c>
      <c r="Q641" s="27">
        <v>18.5</v>
      </c>
      <c r="R641" s="27">
        <v>62.6</v>
      </c>
      <c r="S641" s="27">
        <v>424</v>
      </c>
      <c r="T641" s="27" t="s">
        <v>15</v>
      </c>
    </row>
    <row r="642" spans="1:20" x14ac:dyDescent="0.25">
      <c r="A642" s="58" t="s">
        <v>106</v>
      </c>
      <c r="B642" s="22" t="s">
        <v>172</v>
      </c>
      <c r="C642" s="24">
        <v>200</v>
      </c>
      <c r="D642" s="59">
        <v>3.52</v>
      </c>
      <c r="E642" s="59">
        <v>3.72</v>
      </c>
      <c r="F642" s="59">
        <v>25.49</v>
      </c>
      <c r="G642" s="59">
        <v>145.19999999999999</v>
      </c>
      <c r="H642" s="59">
        <v>122</v>
      </c>
      <c r="I642" s="59">
        <v>14</v>
      </c>
      <c r="J642" s="59">
        <v>90</v>
      </c>
      <c r="K642" s="59">
        <v>0.56000000000000005</v>
      </c>
      <c r="L642" s="59">
        <v>0.04</v>
      </c>
      <c r="M642" s="59">
        <v>1.3</v>
      </c>
      <c r="N642" s="59">
        <v>0.01</v>
      </c>
      <c r="O642" s="26"/>
      <c r="P642" s="27"/>
      <c r="Q642" s="27"/>
      <c r="R642" s="27"/>
      <c r="S642" s="27"/>
      <c r="T642" s="27"/>
    </row>
    <row r="643" spans="1:20" x14ac:dyDescent="0.25">
      <c r="A643" s="58"/>
      <c r="B643" s="116" t="s">
        <v>107</v>
      </c>
      <c r="C643" s="28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26"/>
      <c r="P643" s="27"/>
      <c r="Q643" s="27"/>
      <c r="R643" s="27"/>
      <c r="S643" s="27"/>
      <c r="T643" s="27"/>
    </row>
    <row r="644" spans="1:20" x14ac:dyDescent="0.25">
      <c r="A644" s="27"/>
      <c r="B644" s="116" t="s">
        <v>108</v>
      </c>
      <c r="C644" s="28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26"/>
      <c r="P644" s="27"/>
      <c r="Q644" s="27"/>
      <c r="R644" s="27"/>
      <c r="S644" s="27"/>
      <c r="T644" s="27"/>
    </row>
    <row r="645" spans="1:20" x14ac:dyDescent="0.25">
      <c r="A645" s="27"/>
      <c r="B645" s="116" t="s">
        <v>109</v>
      </c>
      <c r="C645" s="28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26"/>
      <c r="P645" s="27"/>
      <c r="Q645" s="27"/>
      <c r="R645" s="27"/>
      <c r="S645" s="27"/>
      <c r="T645" s="27"/>
    </row>
    <row r="646" spans="1:20" x14ac:dyDescent="0.25">
      <c r="A646" s="34"/>
      <c r="B646" s="34"/>
      <c r="C646" s="27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26"/>
      <c r="P646" s="27"/>
      <c r="Q646" s="27"/>
      <c r="R646" s="27"/>
      <c r="S646" s="27"/>
      <c r="T646" s="27"/>
    </row>
    <row r="647" spans="1:20" x14ac:dyDescent="0.25">
      <c r="A647" s="34"/>
      <c r="B647" s="34"/>
      <c r="C647" s="27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29">
        <f t="shared" ref="O647:T647" si="31">SUM(O641:O646)</f>
        <v>0</v>
      </c>
      <c r="P647" s="29">
        <f t="shared" si="31"/>
        <v>5.0999999999999996</v>
      </c>
      <c r="Q647" s="29">
        <f t="shared" si="31"/>
        <v>18.5</v>
      </c>
      <c r="R647" s="29">
        <f t="shared" si="31"/>
        <v>62.6</v>
      </c>
      <c r="S647" s="29">
        <f t="shared" si="31"/>
        <v>424</v>
      </c>
      <c r="T647" s="29">
        <f t="shared" si="31"/>
        <v>0</v>
      </c>
    </row>
    <row r="648" spans="1:20" x14ac:dyDescent="0.25">
      <c r="A648" s="34"/>
      <c r="B648" s="58" t="s">
        <v>17</v>
      </c>
      <c r="C648" s="27"/>
      <c r="D648" s="73">
        <f>SUM(D641:D643)</f>
        <v>4.8</v>
      </c>
      <c r="E648" s="73">
        <f>SUM(E641:E643)</f>
        <v>7.08</v>
      </c>
      <c r="F648" s="73">
        <f>SUM(F641:F643)</f>
        <v>39.19</v>
      </c>
      <c r="G648" s="73">
        <f>SUM(G641:G643)</f>
        <v>235.35999999999999</v>
      </c>
      <c r="H648" s="73"/>
      <c r="I648" s="73"/>
      <c r="J648" s="73"/>
      <c r="K648" s="73"/>
      <c r="L648" s="73"/>
      <c r="M648" s="73"/>
      <c r="N648" s="73">
        <f>SUM(N641:N643)</f>
        <v>0.01</v>
      </c>
      <c r="O648" s="29"/>
      <c r="P648" s="29"/>
      <c r="Q648" s="29"/>
      <c r="R648" s="29"/>
      <c r="S648" s="29"/>
      <c r="T648" s="29"/>
    </row>
    <row r="649" spans="1:20" x14ac:dyDescent="0.25">
      <c r="A649" s="24"/>
      <c r="B649" s="58" t="s">
        <v>196</v>
      </c>
      <c r="C649" s="30"/>
      <c r="D649" s="73">
        <f>D604+D639+D647+SUM(D604,D639,D648)</f>
        <v>100.32</v>
      </c>
      <c r="E649" s="73">
        <f>E604+E639+E647+SUM(E604,E639,E648)</f>
        <v>111.36</v>
      </c>
      <c r="F649" s="73">
        <f>F604+F639+F647+SUM(F604,F639,F648)</f>
        <v>434.35</v>
      </c>
      <c r="G649" s="73">
        <f>SUM(G604,G639,G648)</f>
        <v>1574.51</v>
      </c>
      <c r="H649" s="73"/>
      <c r="I649" s="73"/>
      <c r="J649" s="73"/>
      <c r="K649" s="73"/>
      <c r="L649" s="73"/>
      <c r="M649" s="73"/>
      <c r="N649" s="73">
        <f>SUM(N604,N639,N648)</f>
        <v>31.530000000000005</v>
      </c>
      <c r="O649" s="29"/>
      <c r="P649" s="29"/>
      <c r="Q649" s="29"/>
      <c r="R649" s="29"/>
      <c r="S649" s="29"/>
      <c r="T649" s="29"/>
    </row>
    <row r="650" spans="1:20" ht="14.25" customHeight="1" x14ac:dyDescent="0.25">
      <c r="A650" s="54"/>
      <c r="B650" s="55"/>
      <c r="C650" s="56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5"/>
      <c r="P650" s="55"/>
      <c r="Q650" s="55"/>
      <c r="R650" s="55"/>
      <c r="S650" s="55"/>
      <c r="T650" s="55"/>
    </row>
    <row r="651" spans="1:20" ht="18.75" customHeight="1" thickBot="1" x14ac:dyDescent="0.35">
      <c r="A651" s="149"/>
      <c r="B651" s="149"/>
      <c r="C651" s="149"/>
      <c r="D651" s="70" t="s">
        <v>160</v>
      </c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149"/>
      <c r="P651" s="149"/>
      <c r="Q651" s="149"/>
      <c r="R651" s="149"/>
      <c r="S651" s="149"/>
      <c r="T651" s="149"/>
    </row>
    <row r="652" spans="1:20" x14ac:dyDescent="0.25">
      <c r="A652" s="166" t="s">
        <v>176</v>
      </c>
      <c r="B652" s="167"/>
      <c r="C652" s="167"/>
      <c r="D652" s="167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8"/>
    </row>
    <row r="653" spans="1:20" x14ac:dyDescent="0.25">
      <c r="A653" s="58" t="s">
        <v>206</v>
      </c>
      <c r="B653" s="33" t="s">
        <v>88</v>
      </c>
      <c r="C653" s="58">
        <v>200</v>
      </c>
      <c r="D653" s="58">
        <v>6.24</v>
      </c>
      <c r="E653" s="58">
        <v>6.1</v>
      </c>
      <c r="F653" s="58">
        <v>19.7</v>
      </c>
      <c r="G653" s="90">
        <v>158.63999999999999</v>
      </c>
      <c r="H653" s="58">
        <v>1.0900000000000001</v>
      </c>
      <c r="I653" s="58">
        <v>23.52</v>
      </c>
      <c r="J653" s="58">
        <v>156.05000000000001</v>
      </c>
      <c r="K653" s="58">
        <v>0.3</v>
      </c>
      <c r="L653" s="58">
        <v>0.08</v>
      </c>
      <c r="M653" s="58">
        <v>192.17</v>
      </c>
      <c r="N653" s="58">
        <v>36.72</v>
      </c>
      <c r="O653" s="149"/>
      <c r="P653" s="149"/>
      <c r="Q653" s="149"/>
      <c r="R653" s="149"/>
      <c r="S653" s="149"/>
      <c r="T653" s="149"/>
    </row>
    <row r="654" spans="1:20" x14ac:dyDescent="0.25">
      <c r="A654" s="34"/>
      <c r="B654" s="34" t="s">
        <v>89</v>
      </c>
      <c r="C654" s="43"/>
      <c r="D654" s="43"/>
      <c r="E654" s="43"/>
      <c r="F654" s="43"/>
      <c r="G654" s="27"/>
      <c r="H654" s="27"/>
      <c r="I654" s="27"/>
      <c r="J654" s="27"/>
      <c r="K654" s="27"/>
      <c r="L654" s="27"/>
      <c r="M654" s="27"/>
      <c r="N654" s="27"/>
      <c r="O654" s="149"/>
      <c r="P654" s="149"/>
      <c r="Q654" s="149"/>
      <c r="R654" s="149"/>
      <c r="S654" s="149"/>
      <c r="T654" s="149"/>
    </row>
    <row r="655" spans="1:20" x14ac:dyDescent="0.25">
      <c r="A655" s="34"/>
      <c r="B655" s="34" t="s">
        <v>90</v>
      </c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149"/>
      <c r="P655" s="149"/>
      <c r="Q655" s="149"/>
      <c r="R655" s="149"/>
      <c r="S655" s="149"/>
      <c r="T655" s="149"/>
    </row>
    <row r="656" spans="1:20" x14ac:dyDescent="0.25">
      <c r="A656" s="34"/>
      <c r="B656" s="34" t="s">
        <v>91</v>
      </c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149"/>
      <c r="P656" s="149"/>
      <c r="Q656" s="149"/>
      <c r="R656" s="149"/>
      <c r="S656" s="149"/>
      <c r="T656" s="149"/>
    </row>
    <row r="657" spans="1:20" x14ac:dyDescent="0.25">
      <c r="A657" s="34"/>
      <c r="B657" s="34" t="s">
        <v>92</v>
      </c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149"/>
      <c r="P657" s="149"/>
      <c r="Q657" s="149"/>
      <c r="R657" s="149"/>
      <c r="S657" s="149"/>
      <c r="T657" s="149"/>
    </row>
    <row r="658" spans="1:20" x14ac:dyDescent="0.25">
      <c r="A658" s="48"/>
      <c r="B658" s="113" t="s">
        <v>101</v>
      </c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149"/>
      <c r="P658" s="149"/>
      <c r="Q658" s="149"/>
      <c r="R658" s="149"/>
      <c r="S658" s="149"/>
      <c r="T658" s="149"/>
    </row>
    <row r="659" spans="1:20" x14ac:dyDescent="0.25">
      <c r="A659" s="58" t="s">
        <v>397</v>
      </c>
      <c r="B659" s="33" t="s">
        <v>398</v>
      </c>
      <c r="C659" s="24">
        <v>48</v>
      </c>
      <c r="D659" s="59">
        <v>7.2</v>
      </c>
      <c r="E659" s="59">
        <v>7.6</v>
      </c>
      <c r="F659" s="59">
        <v>12.9</v>
      </c>
      <c r="G659" s="59">
        <v>147.9</v>
      </c>
      <c r="H659" s="59">
        <v>80</v>
      </c>
      <c r="I659" s="59">
        <v>0</v>
      </c>
      <c r="J659" s="59">
        <v>0</v>
      </c>
      <c r="K659" s="59">
        <v>0.5</v>
      </c>
      <c r="L659" s="59">
        <v>0</v>
      </c>
      <c r="M659" s="59">
        <v>0</v>
      </c>
      <c r="N659" s="59">
        <v>26</v>
      </c>
      <c r="O659" s="149"/>
      <c r="P659" s="149"/>
      <c r="Q659" s="149"/>
      <c r="R659" s="149"/>
      <c r="S659" s="149"/>
      <c r="T659" s="149"/>
    </row>
    <row r="660" spans="1:20" x14ac:dyDescent="0.25">
      <c r="A660" s="58" t="s">
        <v>106</v>
      </c>
      <c r="B660" s="22" t="s">
        <v>172</v>
      </c>
      <c r="C660" s="24">
        <v>200</v>
      </c>
      <c r="D660" s="59">
        <v>3.52</v>
      </c>
      <c r="E660" s="59">
        <v>3.72</v>
      </c>
      <c r="F660" s="59">
        <v>25.49</v>
      </c>
      <c r="G660" s="59">
        <v>145.19999999999999</v>
      </c>
      <c r="H660" s="59">
        <v>122</v>
      </c>
      <c r="I660" s="59">
        <v>14</v>
      </c>
      <c r="J660" s="59">
        <v>90</v>
      </c>
      <c r="K660" s="59">
        <v>0.56000000000000005</v>
      </c>
      <c r="L660" s="59">
        <v>0.04</v>
      </c>
      <c r="M660" s="59">
        <v>1.3</v>
      </c>
      <c r="N660" s="59">
        <v>0.01</v>
      </c>
      <c r="O660" s="149"/>
      <c r="P660" s="149"/>
      <c r="Q660" s="149"/>
      <c r="R660" s="149"/>
      <c r="S660" s="149"/>
      <c r="T660" s="149"/>
    </row>
    <row r="661" spans="1:20" x14ac:dyDescent="0.25">
      <c r="A661" s="58"/>
      <c r="B661" s="116" t="s">
        <v>107</v>
      </c>
      <c r="C661" s="28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49"/>
      <c r="P661" s="149"/>
      <c r="Q661" s="149"/>
      <c r="R661" s="149"/>
      <c r="S661" s="149"/>
      <c r="T661" s="149"/>
    </row>
    <row r="662" spans="1:20" x14ac:dyDescent="0.25">
      <c r="A662" s="27"/>
      <c r="B662" s="116" t="s">
        <v>108</v>
      </c>
      <c r="C662" s="28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49"/>
      <c r="P662" s="149"/>
      <c r="Q662" s="149"/>
      <c r="R662" s="149"/>
      <c r="S662" s="149"/>
      <c r="T662" s="149"/>
    </row>
    <row r="663" spans="1:20" x14ac:dyDescent="0.25">
      <c r="A663" s="27"/>
      <c r="B663" s="116" t="s">
        <v>109</v>
      </c>
      <c r="C663" s="28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49"/>
      <c r="P663" s="149"/>
      <c r="Q663" s="149"/>
      <c r="R663" s="149"/>
      <c r="S663" s="149"/>
      <c r="T663" s="149"/>
    </row>
    <row r="664" spans="1:20" x14ac:dyDescent="0.25">
      <c r="A664" s="34"/>
      <c r="B664" s="34" t="s">
        <v>375</v>
      </c>
      <c r="C664" s="27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149"/>
      <c r="P664" s="149"/>
      <c r="Q664" s="149"/>
      <c r="R664" s="149"/>
      <c r="S664" s="149"/>
      <c r="T664" s="149"/>
    </row>
    <row r="665" spans="1:20" x14ac:dyDescent="0.25">
      <c r="A665" s="58" t="s">
        <v>386</v>
      </c>
      <c r="B665" s="22" t="s">
        <v>191</v>
      </c>
      <c r="C665" s="24">
        <v>185</v>
      </c>
      <c r="D665" s="35">
        <v>0</v>
      </c>
      <c r="E665" s="35">
        <v>0.74</v>
      </c>
      <c r="F665" s="35">
        <v>18.13</v>
      </c>
      <c r="G665" s="60">
        <v>63.25</v>
      </c>
      <c r="H665" s="59">
        <v>18.5</v>
      </c>
      <c r="I665" s="59">
        <v>3.9</v>
      </c>
      <c r="J665" s="59">
        <v>0.2</v>
      </c>
      <c r="K665" s="59">
        <v>2.7</v>
      </c>
      <c r="L665" s="59">
        <v>1.85</v>
      </c>
      <c r="M665" s="59">
        <v>4.3499999999999996</v>
      </c>
      <c r="N665" s="59">
        <v>0.09</v>
      </c>
      <c r="O665" s="149"/>
      <c r="P665" s="149"/>
      <c r="Q665" s="149"/>
      <c r="R665" s="149"/>
      <c r="S665" s="149"/>
      <c r="T665" s="149"/>
    </row>
    <row r="666" spans="1:20" x14ac:dyDescent="0.25">
      <c r="A666" s="58"/>
      <c r="B666" s="22"/>
      <c r="C666" s="24"/>
      <c r="D666" s="35"/>
      <c r="E666" s="35"/>
      <c r="F666" s="35"/>
      <c r="G666" s="60"/>
      <c r="H666" s="59"/>
      <c r="I666" s="97"/>
      <c r="J666" s="97"/>
      <c r="K666" s="97"/>
      <c r="L666" s="97"/>
      <c r="M666" s="97"/>
      <c r="N666" s="97"/>
      <c r="O666" s="149"/>
      <c r="P666" s="149"/>
      <c r="Q666" s="149"/>
      <c r="R666" s="149"/>
      <c r="S666" s="149"/>
      <c r="T666" s="149"/>
    </row>
    <row r="667" spans="1:20" x14ac:dyDescent="0.25">
      <c r="A667" s="58"/>
      <c r="B667" s="58" t="s">
        <v>17</v>
      </c>
      <c r="C667" s="26"/>
      <c r="D667" s="73">
        <f>SUM(D653:D666)</f>
        <v>16.96</v>
      </c>
      <c r="E667" s="73">
        <f>SUM(E653:E666)</f>
        <v>18.159999999999997</v>
      </c>
      <c r="F667" s="73">
        <f>SUM(F653:F666)</f>
        <v>76.22</v>
      </c>
      <c r="G667" s="73">
        <f>SUM(G653:G666)</f>
        <v>514.99</v>
      </c>
      <c r="H667" s="73"/>
      <c r="I667" s="73"/>
      <c r="J667" s="73"/>
      <c r="K667" s="73"/>
      <c r="L667" s="73"/>
      <c r="M667" s="73"/>
      <c r="N667" s="73">
        <f>SUM(N653:N666)</f>
        <v>62.82</v>
      </c>
      <c r="O667" s="149"/>
      <c r="P667" s="149"/>
      <c r="Q667" s="149"/>
      <c r="R667" s="149"/>
      <c r="S667" s="149"/>
      <c r="T667" s="149"/>
    </row>
    <row r="668" spans="1:20" x14ac:dyDescent="0.25">
      <c r="A668" s="165" t="s">
        <v>177</v>
      </c>
      <c r="B668" s="165"/>
      <c r="C668" s="165"/>
      <c r="D668" s="165"/>
      <c r="E668" s="165"/>
      <c r="F668" s="165"/>
      <c r="G668" s="165"/>
      <c r="H668" s="165"/>
      <c r="I668" s="165"/>
      <c r="J668" s="165"/>
      <c r="K668" s="165"/>
      <c r="L668" s="165"/>
      <c r="M668" s="165"/>
      <c r="N668" s="165"/>
      <c r="O668" s="165"/>
      <c r="P668" s="165"/>
      <c r="Q668" s="165"/>
      <c r="R668" s="165"/>
      <c r="S668" s="165"/>
      <c r="T668" s="165"/>
    </row>
    <row r="669" spans="1:20" ht="20.25" customHeight="1" x14ac:dyDescent="0.25">
      <c r="A669" s="58" t="s">
        <v>68</v>
      </c>
      <c r="B669" s="22" t="s">
        <v>163</v>
      </c>
      <c r="C669" s="102" t="s">
        <v>210</v>
      </c>
      <c r="D669" s="73">
        <v>0.86</v>
      </c>
      <c r="E669" s="73">
        <v>3.65</v>
      </c>
      <c r="F669" s="73">
        <v>5.0199999999999996</v>
      </c>
      <c r="G669" s="73">
        <v>56.34</v>
      </c>
      <c r="H669" s="73">
        <v>21.09</v>
      </c>
      <c r="I669" s="73">
        <v>12.54</v>
      </c>
      <c r="J669" s="73">
        <v>24.58</v>
      </c>
      <c r="K669" s="73">
        <v>0.8</v>
      </c>
      <c r="L669" s="73">
        <v>0.01</v>
      </c>
      <c r="M669" s="73">
        <v>5.7</v>
      </c>
      <c r="N669" s="73">
        <v>0</v>
      </c>
      <c r="O669" s="26" t="s">
        <v>25</v>
      </c>
      <c r="P669" s="27">
        <v>0.77</v>
      </c>
      <c r="Q669" s="27">
        <v>0.14000000000000001</v>
      </c>
      <c r="R669" s="27">
        <v>2.66</v>
      </c>
      <c r="S669" s="27">
        <v>16.8</v>
      </c>
      <c r="T669" s="27">
        <v>17.5</v>
      </c>
    </row>
    <row r="670" spans="1:20" ht="15.75" customHeight="1" x14ac:dyDescent="0.25">
      <c r="A670" s="58"/>
      <c r="B670" s="34" t="s">
        <v>167</v>
      </c>
      <c r="C670" s="102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27" t="s">
        <v>41</v>
      </c>
      <c r="P670" s="28">
        <v>9.82</v>
      </c>
      <c r="Q670" s="28">
        <v>18.73</v>
      </c>
      <c r="R670" s="28">
        <v>4.01</v>
      </c>
      <c r="S670" s="28">
        <v>217.29</v>
      </c>
      <c r="T670" s="28">
        <v>2.16</v>
      </c>
    </row>
    <row r="671" spans="1:20" x14ac:dyDescent="0.25">
      <c r="A671" s="58"/>
      <c r="B671" s="34" t="s">
        <v>168</v>
      </c>
      <c r="C671" s="103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73"/>
      <c r="O671" s="27"/>
      <c r="P671" s="28"/>
      <c r="Q671" s="28"/>
      <c r="R671" s="28"/>
      <c r="S671" s="28"/>
      <c r="T671" s="28"/>
    </row>
    <row r="672" spans="1:20" x14ac:dyDescent="0.25">
      <c r="A672" s="58"/>
      <c r="B672" s="34" t="s">
        <v>69</v>
      </c>
      <c r="C672" s="72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59"/>
      <c r="O672" s="27"/>
      <c r="P672" s="28"/>
      <c r="Q672" s="28"/>
      <c r="R672" s="28"/>
      <c r="S672" s="28"/>
      <c r="T672" s="28"/>
    </row>
    <row r="673" spans="1:20" ht="25.5" x14ac:dyDescent="0.25">
      <c r="A673" s="33" t="s">
        <v>345</v>
      </c>
      <c r="B673" s="33" t="s">
        <v>346</v>
      </c>
      <c r="C673" s="58">
        <v>250</v>
      </c>
      <c r="D673" s="73">
        <v>2.96</v>
      </c>
      <c r="E673" s="73">
        <v>2.84</v>
      </c>
      <c r="F673" s="73">
        <v>17.14</v>
      </c>
      <c r="G673" s="73">
        <v>104.75</v>
      </c>
      <c r="H673" s="73">
        <v>24.6</v>
      </c>
      <c r="I673" s="73">
        <v>27</v>
      </c>
      <c r="J673" s="73">
        <v>66.650000000000006</v>
      </c>
      <c r="K673" s="73">
        <v>1.0900000000000001</v>
      </c>
      <c r="L673" s="73">
        <v>0.11</v>
      </c>
      <c r="M673" s="73">
        <v>8.25</v>
      </c>
      <c r="N673" s="73">
        <v>0</v>
      </c>
      <c r="O673" s="27"/>
      <c r="P673" s="28"/>
      <c r="Q673" s="28"/>
      <c r="R673" s="28"/>
      <c r="S673" s="28"/>
      <c r="T673" s="28"/>
    </row>
    <row r="674" spans="1:20" x14ac:dyDescent="0.25">
      <c r="A674" s="34"/>
      <c r="B674" s="34" t="s">
        <v>347</v>
      </c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28" t="s">
        <v>31</v>
      </c>
      <c r="P674" s="28">
        <v>24.96</v>
      </c>
      <c r="Q674" s="28">
        <v>15.73</v>
      </c>
      <c r="R674" s="28">
        <v>0.91</v>
      </c>
      <c r="S674" s="28">
        <v>244.41</v>
      </c>
      <c r="T674" s="28">
        <v>1.17</v>
      </c>
    </row>
    <row r="675" spans="1:20" x14ac:dyDescent="0.25">
      <c r="A675" s="34"/>
      <c r="B675" s="34" t="s">
        <v>348</v>
      </c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28"/>
      <c r="P675" s="28"/>
      <c r="Q675" s="28"/>
      <c r="R675" s="28"/>
      <c r="S675" s="28"/>
      <c r="T675" s="28"/>
    </row>
    <row r="676" spans="1:20" x14ac:dyDescent="0.25">
      <c r="A676" s="34"/>
      <c r="B676" s="34" t="s">
        <v>349</v>
      </c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28"/>
      <c r="P676" s="28"/>
      <c r="Q676" s="28"/>
      <c r="R676" s="28"/>
      <c r="S676" s="28"/>
      <c r="T676" s="28"/>
    </row>
    <row r="677" spans="1:20" x14ac:dyDescent="0.25">
      <c r="A677" s="34"/>
      <c r="B677" s="34" t="s">
        <v>350</v>
      </c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28"/>
      <c r="P677" s="28"/>
      <c r="Q677" s="28"/>
      <c r="R677" s="28"/>
      <c r="S677" s="28"/>
      <c r="T677" s="28"/>
    </row>
    <row r="678" spans="1:20" x14ac:dyDescent="0.25">
      <c r="A678" s="34"/>
      <c r="B678" s="34" t="s">
        <v>351</v>
      </c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28"/>
      <c r="P678" s="28"/>
      <c r="Q678" s="28"/>
      <c r="R678" s="28"/>
      <c r="S678" s="28"/>
      <c r="T678" s="28"/>
    </row>
    <row r="679" spans="1:20" x14ac:dyDescent="0.25">
      <c r="A679" s="34"/>
      <c r="B679" s="34" t="s">
        <v>352</v>
      </c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28"/>
      <c r="P679" s="28"/>
      <c r="Q679" s="28"/>
      <c r="R679" s="28"/>
      <c r="S679" s="28"/>
      <c r="T679" s="28"/>
    </row>
    <row r="680" spans="1:20" x14ac:dyDescent="0.25">
      <c r="A680" s="34"/>
      <c r="B680" s="34" t="s">
        <v>353</v>
      </c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28"/>
      <c r="P680" s="28"/>
      <c r="Q680" s="28"/>
      <c r="R680" s="28"/>
      <c r="S680" s="28"/>
      <c r="T680" s="28"/>
    </row>
    <row r="681" spans="1:20" x14ac:dyDescent="0.25">
      <c r="A681" s="34"/>
      <c r="B681" s="34" t="s">
        <v>354</v>
      </c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28"/>
      <c r="P681" s="28"/>
      <c r="Q681" s="28"/>
      <c r="R681" s="28"/>
      <c r="S681" s="28"/>
      <c r="T681" s="28"/>
    </row>
    <row r="682" spans="1:20" x14ac:dyDescent="0.25">
      <c r="A682" s="34"/>
      <c r="B682" s="34" t="s">
        <v>355</v>
      </c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28"/>
      <c r="P682" s="28"/>
      <c r="Q682" s="28"/>
      <c r="R682" s="28"/>
      <c r="S682" s="28"/>
      <c r="T682" s="28"/>
    </row>
    <row r="683" spans="1:20" x14ac:dyDescent="0.25">
      <c r="A683" s="34"/>
      <c r="B683" s="34" t="s">
        <v>356</v>
      </c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28"/>
      <c r="P683" s="28"/>
      <c r="Q683" s="28"/>
      <c r="R683" s="28"/>
      <c r="S683" s="28"/>
      <c r="T683" s="28"/>
    </row>
    <row r="684" spans="1:20" x14ac:dyDescent="0.25">
      <c r="A684" s="34"/>
      <c r="B684" s="34" t="s">
        <v>357</v>
      </c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28"/>
      <c r="P684" s="28"/>
      <c r="Q684" s="28"/>
      <c r="R684" s="28"/>
      <c r="S684" s="28"/>
      <c r="T684" s="28"/>
    </row>
    <row r="685" spans="1:20" x14ac:dyDescent="0.25">
      <c r="A685" s="34"/>
      <c r="B685" s="34" t="s">
        <v>358</v>
      </c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28"/>
      <c r="P685" s="28"/>
      <c r="Q685" s="28"/>
      <c r="R685" s="28"/>
      <c r="S685" s="28"/>
      <c r="T685" s="28"/>
    </row>
    <row r="686" spans="1:20" x14ac:dyDescent="0.25">
      <c r="A686" s="58" t="s">
        <v>261</v>
      </c>
      <c r="B686" s="33" t="s">
        <v>262</v>
      </c>
      <c r="C686" s="72" t="s">
        <v>344</v>
      </c>
      <c r="D686" s="58">
        <v>9.76</v>
      </c>
      <c r="E686" s="58">
        <v>10.87</v>
      </c>
      <c r="F686" s="58">
        <v>8.41</v>
      </c>
      <c r="G686" s="73">
        <v>170.66</v>
      </c>
      <c r="H686" s="73">
        <v>65.47</v>
      </c>
      <c r="I686" s="73">
        <v>20.27</v>
      </c>
      <c r="J686" s="73">
        <v>119.46</v>
      </c>
      <c r="K686" s="73">
        <v>0.81</v>
      </c>
      <c r="L686" s="73">
        <v>0.05</v>
      </c>
      <c r="M686" s="58">
        <v>0.23</v>
      </c>
      <c r="N686" s="58">
        <v>42.67</v>
      </c>
      <c r="O686" s="28"/>
      <c r="P686" s="28"/>
      <c r="Q686" s="28"/>
      <c r="R686" s="28"/>
      <c r="S686" s="28"/>
      <c r="T686" s="28"/>
    </row>
    <row r="687" spans="1:20" x14ac:dyDescent="0.25">
      <c r="A687" s="34"/>
      <c r="B687" s="34" t="s">
        <v>263</v>
      </c>
      <c r="C687" s="26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6" t="s">
        <v>21</v>
      </c>
      <c r="P687" s="27">
        <v>3.66</v>
      </c>
      <c r="Q687" s="27">
        <v>5.76</v>
      </c>
      <c r="R687" s="27">
        <v>24.53</v>
      </c>
      <c r="S687" s="27">
        <v>167.7</v>
      </c>
      <c r="T687" s="27">
        <v>21.79</v>
      </c>
    </row>
    <row r="688" spans="1:20" x14ac:dyDescent="0.25">
      <c r="A688" s="34"/>
      <c r="B688" s="34" t="s">
        <v>170</v>
      </c>
      <c r="C688" s="26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6"/>
      <c r="P688" s="27"/>
      <c r="Q688" s="27"/>
      <c r="R688" s="27"/>
      <c r="S688" s="27"/>
      <c r="T688" s="27"/>
    </row>
    <row r="689" spans="1:20" x14ac:dyDescent="0.25">
      <c r="A689" s="34"/>
      <c r="B689" s="34" t="s">
        <v>264</v>
      </c>
      <c r="C689" s="26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6"/>
      <c r="P689" s="27"/>
      <c r="Q689" s="27"/>
      <c r="R689" s="27"/>
      <c r="S689" s="27"/>
      <c r="T689" s="27"/>
    </row>
    <row r="690" spans="1:20" x14ac:dyDescent="0.25">
      <c r="A690" s="34"/>
      <c r="B690" s="34" t="s">
        <v>266</v>
      </c>
      <c r="C690" s="26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6"/>
      <c r="P690" s="27"/>
      <c r="Q690" s="27"/>
      <c r="R690" s="27"/>
      <c r="S690" s="27"/>
      <c r="T690" s="27"/>
    </row>
    <row r="691" spans="1:20" x14ac:dyDescent="0.25">
      <c r="A691" s="34"/>
      <c r="B691" s="34" t="s">
        <v>265</v>
      </c>
      <c r="C691" s="26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6"/>
      <c r="P691" s="27"/>
      <c r="Q691" s="27"/>
      <c r="R691" s="27"/>
      <c r="S691" s="27"/>
      <c r="T691" s="27"/>
    </row>
    <row r="692" spans="1:20" x14ac:dyDescent="0.25">
      <c r="A692" s="34"/>
      <c r="B692" s="34" t="s">
        <v>63</v>
      </c>
      <c r="C692" s="26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6"/>
      <c r="P692" s="27"/>
      <c r="Q692" s="27"/>
      <c r="R692" s="27"/>
      <c r="S692" s="27"/>
      <c r="T692" s="27"/>
    </row>
    <row r="693" spans="1:20" ht="25.5" x14ac:dyDescent="0.25">
      <c r="A693" s="58" t="s">
        <v>52</v>
      </c>
      <c r="B693" s="33" t="s">
        <v>104</v>
      </c>
      <c r="C693" s="72">
        <v>150</v>
      </c>
      <c r="D693" s="73">
        <v>13.41</v>
      </c>
      <c r="E693" s="73">
        <v>6.74</v>
      </c>
      <c r="F693" s="73">
        <v>34.46</v>
      </c>
      <c r="G693" s="73">
        <v>250.95</v>
      </c>
      <c r="H693" s="73"/>
      <c r="I693" s="73"/>
      <c r="J693" s="73"/>
      <c r="K693" s="73"/>
      <c r="L693" s="73"/>
      <c r="M693" s="73">
        <v>0</v>
      </c>
      <c r="N693" s="73"/>
      <c r="O693" s="26"/>
      <c r="P693" s="27"/>
      <c r="Q693" s="27"/>
      <c r="R693" s="27"/>
      <c r="S693" s="27"/>
      <c r="T693" s="27"/>
    </row>
    <row r="694" spans="1:20" x14ac:dyDescent="0.25">
      <c r="A694" s="34"/>
      <c r="B694" s="34" t="s">
        <v>162</v>
      </c>
      <c r="C694" s="26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26" t="s">
        <v>16</v>
      </c>
      <c r="P694" s="27">
        <v>0.1</v>
      </c>
      <c r="Q694" s="27" t="s">
        <v>15</v>
      </c>
      <c r="R694" s="27">
        <v>24.2</v>
      </c>
      <c r="S694" s="27">
        <v>93</v>
      </c>
      <c r="T694" s="27" t="s">
        <v>15</v>
      </c>
    </row>
    <row r="695" spans="1:20" x14ac:dyDescent="0.25">
      <c r="A695" s="34"/>
      <c r="B695" s="34" t="s">
        <v>101</v>
      </c>
      <c r="C695" s="26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26"/>
      <c r="P695" s="27"/>
      <c r="Q695" s="27"/>
      <c r="R695" s="27"/>
      <c r="S695" s="27"/>
      <c r="T695" s="27"/>
    </row>
    <row r="696" spans="1:20" x14ac:dyDescent="0.25">
      <c r="A696" s="34"/>
      <c r="B696" s="34" t="s">
        <v>105</v>
      </c>
      <c r="C696" s="26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26"/>
      <c r="P696" s="27"/>
      <c r="Q696" s="27"/>
      <c r="R696" s="27"/>
      <c r="S696" s="27"/>
      <c r="T696" s="27"/>
    </row>
    <row r="697" spans="1:20" x14ac:dyDescent="0.25">
      <c r="A697" s="27"/>
      <c r="B697" s="34" t="s">
        <v>61</v>
      </c>
      <c r="C697" s="26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26"/>
      <c r="P697" s="27"/>
      <c r="Q697" s="27"/>
      <c r="R697" s="27"/>
      <c r="S697" s="27"/>
      <c r="T697" s="27"/>
    </row>
    <row r="698" spans="1:20" x14ac:dyDescent="0.25">
      <c r="A698" s="58" t="s">
        <v>248</v>
      </c>
      <c r="B698" s="33" t="s">
        <v>42</v>
      </c>
      <c r="C698" s="72">
        <v>200</v>
      </c>
      <c r="D698" s="73">
        <v>0.04</v>
      </c>
      <c r="E698" s="73">
        <v>0</v>
      </c>
      <c r="F698" s="73">
        <v>24.76</v>
      </c>
      <c r="G698" s="73">
        <v>94.2</v>
      </c>
      <c r="H698" s="73">
        <v>6.4</v>
      </c>
      <c r="I698" s="73">
        <v>0</v>
      </c>
      <c r="J698" s="73">
        <v>3.6</v>
      </c>
      <c r="K698" s="73">
        <v>0.18</v>
      </c>
      <c r="L698" s="73">
        <v>0.01</v>
      </c>
      <c r="M698" s="73">
        <v>1.08</v>
      </c>
      <c r="N698" s="73">
        <v>0</v>
      </c>
      <c r="O698" s="85"/>
      <c r="P698" s="27"/>
      <c r="Q698" s="27"/>
      <c r="R698" s="27"/>
      <c r="S698" s="27"/>
      <c r="T698" s="27"/>
    </row>
    <row r="699" spans="1:20" x14ac:dyDescent="0.25">
      <c r="A699" s="27"/>
      <c r="B699" s="34" t="s">
        <v>64</v>
      </c>
      <c r="C699" s="106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87" t="s">
        <v>25</v>
      </c>
      <c r="P699" s="28">
        <v>4.62</v>
      </c>
      <c r="Q699" s="28">
        <v>0.84</v>
      </c>
      <c r="R699" s="28">
        <v>30.18</v>
      </c>
      <c r="S699" s="28">
        <v>141.4</v>
      </c>
      <c r="T699" s="28" t="s">
        <v>15</v>
      </c>
    </row>
    <row r="700" spans="1:20" x14ac:dyDescent="0.25">
      <c r="A700" s="27"/>
      <c r="B700" s="34" t="s">
        <v>65</v>
      </c>
      <c r="C700" s="108"/>
      <c r="D700" s="101"/>
      <c r="E700" s="101"/>
      <c r="F700" s="101"/>
      <c r="G700" s="101"/>
      <c r="H700" s="109"/>
      <c r="I700" s="109"/>
      <c r="J700" s="109"/>
      <c r="K700" s="109"/>
      <c r="L700" s="109"/>
      <c r="M700" s="109"/>
      <c r="N700" s="109"/>
      <c r="O700" s="51"/>
      <c r="P700" s="28"/>
      <c r="Q700" s="28"/>
      <c r="R700" s="28"/>
      <c r="S700" s="28"/>
      <c r="T700" s="28"/>
    </row>
    <row r="701" spans="1:20" x14ac:dyDescent="0.25">
      <c r="A701" s="92" t="s">
        <v>400</v>
      </c>
      <c r="B701" s="33" t="s">
        <v>180</v>
      </c>
      <c r="C701" s="58">
        <v>30</v>
      </c>
      <c r="D701" s="58">
        <v>2.2000000000000002</v>
      </c>
      <c r="E701" s="58">
        <v>0.9</v>
      </c>
      <c r="F701" s="58">
        <v>15.4</v>
      </c>
      <c r="G701" s="73">
        <v>75</v>
      </c>
      <c r="H701" s="109"/>
      <c r="I701" s="109"/>
      <c r="J701" s="109"/>
      <c r="K701" s="109"/>
      <c r="L701" s="109"/>
      <c r="M701" s="109"/>
      <c r="N701" s="109"/>
      <c r="O701" s="87"/>
      <c r="P701" s="28"/>
      <c r="Q701" s="28"/>
      <c r="R701" s="28"/>
      <c r="S701" s="28"/>
      <c r="T701" s="28"/>
    </row>
    <row r="702" spans="1:20" x14ac:dyDescent="0.25">
      <c r="A702" s="92" t="s">
        <v>87</v>
      </c>
      <c r="B702" s="33" t="s">
        <v>399</v>
      </c>
      <c r="C702" s="72" t="s">
        <v>216</v>
      </c>
      <c r="D702" s="73">
        <v>2.7</v>
      </c>
      <c r="E702" s="73">
        <v>0.5</v>
      </c>
      <c r="F702" s="73">
        <v>19.7</v>
      </c>
      <c r="G702" s="73">
        <v>86</v>
      </c>
      <c r="H702" s="61"/>
      <c r="I702" s="61"/>
      <c r="J702" s="61"/>
      <c r="K702" s="61"/>
      <c r="L702" s="61"/>
      <c r="M702" s="61">
        <v>0</v>
      </c>
      <c r="N702" s="61">
        <v>0</v>
      </c>
      <c r="O702" s="87"/>
      <c r="P702" s="28"/>
      <c r="Q702" s="28"/>
      <c r="R702" s="28"/>
      <c r="S702" s="28"/>
      <c r="T702" s="28"/>
    </row>
    <row r="703" spans="1:20" x14ac:dyDescent="0.25">
      <c r="A703" s="34"/>
      <c r="B703" s="33" t="s">
        <v>17</v>
      </c>
      <c r="C703" s="58">
        <v>820</v>
      </c>
      <c r="D703" s="73">
        <f>SUM(D669:D702)</f>
        <v>31.93</v>
      </c>
      <c r="E703" s="73">
        <f>SUM(E669:E702)</f>
        <v>25.5</v>
      </c>
      <c r="F703" s="73">
        <f>SUM(F669:F702)</f>
        <v>124.89000000000001</v>
      </c>
      <c r="G703" s="73">
        <f>SUM(G669:G702)</f>
        <v>837.90000000000009</v>
      </c>
      <c r="H703" s="34"/>
      <c r="I703" s="34"/>
      <c r="J703" s="34"/>
      <c r="K703" s="34"/>
      <c r="L703" s="34"/>
      <c r="M703" s="34"/>
      <c r="N703" s="58"/>
      <c r="O703" s="29">
        <f t="shared" ref="O703:T703" si="32">SUM(O669:O699)</f>
        <v>0</v>
      </c>
      <c r="P703" s="29">
        <f t="shared" si="32"/>
        <v>43.929999999999993</v>
      </c>
      <c r="Q703" s="29">
        <f t="shared" si="32"/>
        <v>41.2</v>
      </c>
      <c r="R703" s="29">
        <f t="shared" si="32"/>
        <v>86.490000000000009</v>
      </c>
      <c r="S703" s="29">
        <f t="shared" si="32"/>
        <v>880.6</v>
      </c>
      <c r="T703" s="29">
        <f t="shared" si="32"/>
        <v>42.62</v>
      </c>
    </row>
    <row r="704" spans="1:20" x14ac:dyDescent="0.25">
      <c r="A704" s="161" t="s">
        <v>23</v>
      </c>
      <c r="B704" s="162"/>
      <c r="C704" s="162"/>
      <c r="D704" s="162"/>
      <c r="E704" s="162"/>
      <c r="F704" s="162"/>
      <c r="G704" s="162"/>
      <c r="H704" s="162"/>
      <c r="I704" s="162"/>
      <c r="J704" s="162"/>
      <c r="K704" s="162"/>
      <c r="L704" s="162"/>
      <c r="M704" s="162"/>
      <c r="N704" s="162"/>
      <c r="O704" s="162"/>
      <c r="P704" s="162"/>
      <c r="Q704" s="162"/>
      <c r="R704" s="162"/>
      <c r="S704" s="162"/>
      <c r="T704" s="163"/>
    </row>
    <row r="705" spans="1:20" x14ac:dyDescent="0.25">
      <c r="A705" s="58" t="s">
        <v>371</v>
      </c>
      <c r="B705" s="33" t="s">
        <v>372</v>
      </c>
      <c r="C705" s="72" t="s">
        <v>215</v>
      </c>
      <c r="D705" s="73">
        <v>4.8</v>
      </c>
      <c r="E705" s="73">
        <v>1.5</v>
      </c>
      <c r="F705" s="73">
        <v>26.3</v>
      </c>
      <c r="G705" s="73">
        <v>18</v>
      </c>
      <c r="H705" s="73"/>
      <c r="I705" s="73"/>
      <c r="J705" s="73"/>
      <c r="K705" s="73"/>
      <c r="L705" s="73"/>
      <c r="M705" s="73">
        <v>350</v>
      </c>
      <c r="N705" s="73"/>
      <c r="O705" s="26" t="s">
        <v>16</v>
      </c>
      <c r="P705" s="27">
        <v>10</v>
      </c>
      <c r="Q705" s="27">
        <v>6.4</v>
      </c>
      <c r="R705" s="27">
        <v>17</v>
      </c>
      <c r="S705" s="27">
        <v>174</v>
      </c>
      <c r="T705" s="27">
        <v>1.2</v>
      </c>
    </row>
    <row r="706" spans="1:20" x14ac:dyDescent="0.25">
      <c r="A706" s="58" t="s">
        <v>248</v>
      </c>
      <c r="B706" s="33" t="s">
        <v>42</v>
      </c>
      <c r="C706" s="72">
        <v>200</v>
      </c>
      <c r="D706" s="73">
        <v>0.04</v>
      </c>
      <c r="E706" s="73">
        <v>0</v>
      </c>
      <c r="F706" s="73">
        <v>24.76</v>
      </c>
      <c r="G706" s="73">
        <v>94.2</v>
      </c>
      <c r="H706" s="73">
        <v>6.4</v>
      </c>
      <c r="I706" s="73">
        <v>0</v>
      </c>
      <c r="J706" s="73">
        <v>3.6</v>
      </c>
      <c r="K706" s="73">
        <v>0.18</v>
      </c>
      <c r="L706" s="73">
        <v>0.01</v>
      </c>
      <c r="M706" s="73">
        <v>1.08</v>
      </c>
      <c r="N706" s="73">
        <v>0</v>
      </c>
      <c r="O706" s="28" t="s">
        <v>16</v>
      </c>
      <c r="P706" s="28">
        <v>7.0000000000000007E-2</v>
      </c>
      <c r="Q706" s="28">
        <v>0.02</v>
      </c>
      <c r="R706" s="28">
        <v>15</v>
      </c>
      <c r="S706" s="28">
        <v>60</v>
      </c>
      <c r="T706" s="28">
        <v>0.03</v>
      </c>
    </row>
    <row r="707" spans="1:20" x14ac:dyDescent="0.25">
      <c r="A707" s="27"/>
      <c r="B707" s="34" t="s">
        <v>64</v>
      </c>
      <c r="C707" s="106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51"/>
      <c r="P707" s="151"/>
      <c r="Q707" s="151"/>
      <c r="R707" s="151"/>
      <c r="S707" s="151"/>
      <c r="T707" s="151"/>
    </row>
    <row r="708" spans="1:20" x14ac:dyDescent="0.25">
      <c r="A708" s="27"/>
      <c r="B708" s="34" t="s">
        <v>65</v>
      </c>
      <c r="C708" s="108"/>
      <c r="D708" s="101"/>
      <c r="E708" s="101"/>
      <c r="F708" s="101"/>
      <c r="G708" s="101"/>
      <c r="H708" s="109"/>
      <c r="I708" s="109"/>
      <c r="J708" s="109"/>
      <c r="K708" s="109"/>
      <c r="L708" s="109"/>
      <c r="M708" s="109"/>
      <c r="N708" s="109"/>
      <c r="O708" s="151"/>
      <c r="P708" s="151"/>
      <c r="Q708" s="151"/>
      <c r="R708" s="151"/>
      <c r="S708" s="151"/>
      <c r="T708" s="151"/>
    </row>
    <row r="709" spans="1:20" x14ac:dyDescent="0.25">
      <c r="A709" s="27"/>
      <c r="B709" s="33" t="s">
        <v>17</v>
      </c>
      <c r="C709" s="106"/>
      <c r="D709" s="107">
        <f>SUM(D705:D708)</f>
        <v>4.84</v>
      </c>
      <c r="E709" s="107">
        <f>SUM(E705:E708)</f>
        <v>1.5</v>
      </c>
      <c r="F709" s="107">
        <f>SUM(F705:F708)</f>
        <v>51.06</v>
      </c>
      <c r="G709" s="107">
        <f>SUM(G705:G708)</f>
        <v>112.2</v>
      </c>
      <c r="H709" s="109"/>
      <c r="I709" s="109"/>
      <c r="J709" s="109"/>
      <c r="K709" s="109"/>
      <c r="L709" s="109"/>
      <c r="M709" s="109"/>
      <c r="N709" s="109"/>
      <c r="O709" s="151"/>
      <c r="P709" s="151"/>
      <c r="Q709" s="151"/>
      <c r="R709" s="151"/>
      <c r="S709" s="151"/>
      <c r="T709" s="151"/>
    </row>
    <row r="710" spans="1:20" x14ac:dyDescent="0.25">
      <c r="A710" s="27"/>
      <c r="B710" s="34" t="s">
        <v>377</v>
      </c>
      <c r="C710" s="108"/>
      <c r="D710" s="101"/>
      <c r="E710" s="101"/>
      <c r="F710" s="101"/>
      <c r="G710" s="101">
        <f>SUM(G667,G703,G709)</f>
        <v>1465.0900000000001</v>
      </c>
      <c r="H710" s="109"/>
      <c r="I710" s="109"/>
      <c r="J710" s="109"/>
      <c r="K710" s="109"/>
      <c r="L710" s="109"/>
      <c r="M710" s="109"/>
      <c r="N710" s="109"/>
      <c r="O710" s="149"/>
      <c r="P710" s="149"/>
      <c r="Q710" s="149"/>
      <c r="R710" s="149"/>
      <c r="S710" s="149"/>
      <c r="T710" s="149"/>
    </row>
    <row r="711" spans="1:20" ht="20.25" x14ac:dyDescent="0.25">
      <c r="A711" s="218" t="s">
        <v>151</v>
      </c>
      <c r="B711" s="218"/>
      <c r="C711" s="218"/>
      <c r="D711" s="218"/>
      <c r="E711" s="218"/>
      <c r="F711" s="218"/>
      <c r="G711" s="218"/>
      <c r="H711" s="218"/>
      <c r="I711" s="218"/>
      <c r="J711" s="218"/>
      <c r="K711" s="218"/>
      <c r="L711" s="218"/>
      <c r="M711" s="218"/>
      <c r="N711" s="218"/>
      <c r="O711" s="218"/>
      <c r="P711" s="218"/>
      <c r="Q711" s="218"/>
      <c r="R711" s="218"/>
      <c r="S711" s="218"/>
      <c r="T711" s="218"/>
    </row>
    <row r="712" spans="1:20" x14ac:dyDescent="0.25">
      <c r="A712" s="165" t="s">
        <v>178</v>
      </c>
      <c r="B712" s="165"/>
      <c r="C712" s="165"/>
      <c r="D712" s="165"/>
      <c r="E712" s="165"/>
      <c r="F712" s="165"/>
      <c r="G712" s="165"/>
      <c r="H712" s="165"/>
      <c r="I712" s="165"/>
      <c r="J712" s="165"/>
      <c r="K712" s="165"/>
      <c r="L712" s="165"/>
      <c r="M712" s="165"/>
      <c r="N712" s="165"/>
      <c r="O712" s="165"/>
      <c r="P712" s="165"/>
      <c r="Q712" s="165"/>
      <c r="R712" s="165"/>
      <c r="S712" s="165"/>
      <c r="T712" s="165"/>
    </row>
    <row r="713" spans="1:20" x14ac:dyDescent="0.25">
      <c r="A713" s="58" t="s">
        <v>282</v>
      </c>
      <c r="B713" s="33" t="s">
        <v>182</v>
      </c>
      <c r="C713" s="58">
        <v>90</v>
      </c>
      <c r="D713" s="73">
        <v>19.72</v>
      </c>
      <c r="E713" s="73">
        <v>17.89</v>
      </c>
      <c r="F713" s="73">
        <v>4.76</v>
      </c>
      <c r="G713" s="73">
        <v>168.2</v>
      </c>
      <c r="H713" s="73">
        <v>24.36</v>
      </c>
      <c r="I713" s="73">
        <v>26.01</v>
      </c>
      <c r="J713" s="73">
        <v>194.69</v>
      </c>
      <c r="K713" s="73">
        <v>2.3199999999999998</v>
      </c>
      <c r="L713" s="73">
        <v>0.17</v>
      </c>
      <c r="M713" s="73">
        <v>1.28</v>
      </c>
      <c r="N713" s="73">
        <v>0</v>
      </c>
      <c r="O713" s="28" t="s">
        <v>19</v>
      </c>
      <c r="P713" s="28">
        <v>10.09</v>
      </c>
      <c r="Q713" s="28">
        <v>28.27</v>
      </c>
      <c r="R713" s="28">
        <v>0.45</v>
      </c>
      <c r="S713" s="28">
        <v>298.18</v>
      </c>
      <c r="T713" s="28" t="s">
        <v>15</v>
      </c>
    </row>
    <row r="714" spans="1:20" x14ac:dyDescent="0.25">
      <c r="A714" s="58"/>
      <c r="B714" s="34" t="s">
        <v>283</v>
      </c>
      <c r="C714" s="33"/>
      <c r="D714" s="73"/>
      <c r="E714" s="73"/>
      <c r="F714" s="73"/>
      <c r="G714" s="101"/>
      <c r="H714" s="101"/>
      <c r="I714" s="101"/>
      <c r="J714" s="101"/>
      <c r="K714" s="101"/>
      <c r="L714" s="101"/>
      <c r="M714" s="73"/>
      <c r="N714" s="58"/>
      <c r="O714" s="28"/>
      <c r="P714" s="28"/>
      <c r="Q714" s="28"/>
      <c r="R714" s="28"/>
      <c r="S714" s="28"/>
      <c r="T714" s="28"/>
    </row>
    <row r="715" spans="1:20" x14ac:dyDescent="0.25">
      <c r="A715" s="58"/>
      <c r="B715" s="34" t="s">
        <v>285</v>
      </c>
      <c r="C715" s="33"/>
      <c r="D715" s="73"/>
      <c r="E715" s="73"/>
      <c r="F715" s="73"/>
      <c r="G715" s="101"/>
      <c r="H715" s="101"/>
      <c r="I715" s="101"/>
      <c r="J715" s="101"/>
      <c r="K715" s="101"/>
      <c r="L715" s="101"/>
      <c r="M715" s="73"/>
      <c r="N715" s="58"/>
      <c r="O715" s="28"/>
      <c r="P715" s="28"/>
      <c r="Q715" s="28"/>
      <c r="R715" s="28"/>
      <c r="S715" s="28"/>
      <c r="T715" s="28"/>
    </row>
    <row r="716" spans="1:20" x14ac:dyDescent="0.25">
      <c r="A716" s="58"/>
      <c r="B716" s="34" t="s">
        <v>286</v>
      </c>
      <c r="C716" s="33"/>
      <c r="D716" s="73"/>
      <c r="E716" s="73"/>
      <c r="F716" s="73"/>
      <c r="G716" s="101"/>
      <c r="H716" s="101"/>
      <c r="I716" s="101"/>
      <c r="J716" s="101"/>
      <c r="K716" s="101"/>
      <c r="L716" s="101"/>
      <c r="M716" s="73"/>
      <c r="N716" s="58"/>
      <c r="O716" s="28"/>
      <c r="P716" s="28"/>
      <c r="Q716" s="28"/>
      <c r="R716" s="28"/>
      <c r="S716" s="28"/>
      <c r="T716" s="28"/>
    </row>
    <row r="717" spans="1:20" x14ac:dyDescent="0.25">
      <c r="A717" s="58"/>
      <c r="B717" s="34" t="s">
        <v>287</v>
      </c>
      <c r="C717" s="33"/>
      <c r="D717" s="73"/>
      <c r="E717" s="73"/>
      <c r="F717" s="73"/>
      <c r="G717" s="101"/>
      <c r="H717" s="101"/>
      <c r="I717" s="101"/>
      <c r="J717" s="101"/>
      <c r="K717" s="101"/>
      <c r="L717" s="101"/>
      <c r="M717" s="73"/>
      <c r="N717" s="58"/>
      <c r="O717" s="28"/>
      <c r="P717" s="28"/>
      <c r="Q717" s="28"/>
      <c r="R717" s="28"/>
      <c r="S717" s="28"/>
      <c r="T717" s="28"/>
    </row>
    <row r="718" spans="1:20" x14ac:dyDescent="0.25">
      <c r="A718" s="58"/>
      <c r="B718" s="34" t="s">
        <v>183</v>
      </c>
      <c r="C718" s="33"/>
      <c r="D718" s="73"/>
      <c r="E718" s="73"/>
      <c r="F718" s="73"/>
      <c r="G718" s="101"/>
      <c r="H718" s="101"/>
      <c r="I718" s="101"/>
      <c r="J718" s="101"/>
      <c r="K718" s="101"/>
      <c r="L718" s="101"/>
      <c r="M718" s="73"/>
      <c r="N718" s="58"/>
      <c r="O718" s="28"/>
      <c r="P718" s="28"/>
      <c r="Q718" s="28"/>
      <c r="R718" s="28"/>
      <c r="S718" s="28"/>
      <c r="T718" s="28"/>
    </row>
    <row r="719" spans="1:20" x14ac:dyDescent="0.25">
      <c r="A719" s="34"/>
      <c r="B719" s="34" t="s">
        <v>284</v>
      </c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58"/>
      <c r="O719" s="28"/>
      <c r="P719" s="28"/>
      <c r="Q719" s="28"/>
      <c r="R719" s="28"/>
      <c r="S719" s="28"/>
      <c r="T719" s="28"/>
    </row>
    <row r="720" spans="1:20" ht="25.5" x14ac:dyDescent="0.25">
      <c r="A720" s="58" t="s">
        <v>297</v>
      </c>
      <c r="B720" s="33" t="s">
        <v>82</v>
      </c>
      <c r="C720" s="58">
        <v>150</v>
      </c>
      <c r="D720" s="73">
        <v>5.52</v>
      </c>
      <c r="E720" s="73">
        <v>4.5199999999999996</v>
      </c>
      <c r="F720" s="73">
        <v>26.45</v>
      </c>
      <c r="G720" s="73">
        <v>168.45</v>
      </c>
      <c r="H720" s="73">
        <v>4.8600000000000003</v>
      </c>
      <c r="I720" s="73">
        <v>21.12</v>
      </c>
      <c r="J720" s="73">
        <v>37.17</v>
      </c>
      <c r="K720" s="73">
        <v>1.1100000000000001</v>
      </c>
      <c r="L720" s="73">
        <v>0.06</v>
      </c>
      <c r="M720" s="73">
        <v>0</v>
      </c>
      <c r="N720" s="73">
        <v>21</v>
      </c>
      <c r="O720" s="28"/>
      <c r="P720" s="28"/>
      <c r="Q720" s="28"/>
      <c r="R720" s="28"/>
      <c r="S720" s="28"/>
      <c r="T720" s="28"/>
    </row>
    <row r="721" spans="1:20" x14ac:dyDescent="0.25">
      <c r="A721" s="27"/>
      <c r="B721" s="34" t="s">
        <v>298</v>
      </c>
      <c r="C721" s="27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28"/>
      <c r="P721" s="28"/>
      <c r="Q721" s="28"/>
      <c r="R721" s="28"/>
      <c r="S721" s="28"/>
      <c r="T721" s="28"/>
    </row>
    <row r="722" spans="1:20" x14ac:dyDescent="0.25">
      <c r="A722" s="27"/>
      <c r="B722" s="34" t="s">
        <v>175</v>
      </c>
      <c r="C722" s="27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28"/>
      <c r="P722" s="28"/>
      <c r="Q722" s="28"/>
      <c r="R722" s="28"/>
      <c r="S722" s="28"/>
      <c r="T722" s="28"/>
    </row>
    <row r="723" spans="1:20" x14ac:dyDescent="0.25">
      <c r="A723" s="27"/>
      <c r="B723" s="34" t="s">
        <v>289</v>
      </c>
      <c r="C723" s="27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28"/>
      <c r="P723" s="28"/>
      <c r="Q723" s="28"/>
      <c r="R723" s="28"/>
      <c r="S723" s="28"/>
      <c r="T723" s="28"/>
    </row>
    <row r="724" spans="1:20" x14ac:dyDescent="0.25">
      <c r="A724" s="58" t="s">
        <v>397</v>
      </c>
      <c r="B724" s="33" t="s">
        <v>398</v>
      </c>
      <c r="C724" s="24">
        <v>48</v>
      </c>
      <c r="D724" s="59">
        <v>7.2</v>
      </c>
      <c r="E724" s="59">
        <v>7.6</v>
      </c>
      <c r="F724" s="59">
        <v>12.9</v>
      </c>
      <c r="G724" s="59">
        <v>147.9</v>
      </c>
      <c r="H724" s="59">
        <v>80</v>
      </c>
      <c r="I724" s="59">
        <v>0</v>
      </c>
      <c r="J724" s="59">
        <v>0</v>
      </c>
      <c r="K724" s="59">
        <v>0.5</v>
      </c>
      <c r="L724" s="59">
        <v>0</v>
      </c>
      <c r="M724" s="59">
        <v>0</v>
      </c>
      <c r="N724" s="59">
        <v>26</v>
      </c>
      <c r="O724" s="28"/>
      <c r="P724" s="28"/>
      <c r="Q724" s="28"/>
      <c r="R724" s="28"/>
      <c r="S724" s="28"/>
      <c r="T724" s="28"/>
    </row>
    <row r="725" spans="1:20" x14ac:dyDescent="0.25">
      <c r="A725" s="58" t="s">
        <v>166</v>
      </c>
      <c r="B725" s="22" t="s">
        <v>22</v>
      </c>
      <c r="C725" s="24">
        <v>200</v>
      </c>
      <c r="D725" s="24">
        <v>0.1</v>
      </c>
      <c r="E725" s="59">
        <v>0</v>
      </c>
      <c r="F725" s="59">
        <v>15</v>
      </c>
      <c r="G725" s="59">
        <v>60</v>
      </c>
      <c r="H725" s="59">
        <v>6</v>
      </c>
      <c r="I725" s="59">
        <v>0</v>
      </c>
      <c r="J725" s="59">
        <v>0</v>
      </c>
      <c r="K725" s="59">
        <v>0.4</v>
      </c>
      <c r="L725" s="59">
        <v>0</v>
      </c>
      <c r="M725" s="59">
        <v>0</v>
      </c>
      <c r="N725" s="59">
        <v>0</v>
      </c>
      <c r="O725" s="28"/>
      <c r="P725" s="28"/>
      <c r="Q725" s="28"/>
      <c r="R725" s="28"/>
      <c r="S725" s="28"/>
      <c r="T725" s="28"/>
    </row>
    <row r="726" spans="1:20" x14ac:dyDescent="0.25">
      <c r="A726" s="58"/>
      <c r="B726" s="34" t="s">
        <v>214</v>
      </c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8"/>
      <c r="P726" s="28"/>
      <c r="Q726" s="28"/>
      <c r="R726" s="28"/>
      <c r="S726" s="28"/>
      <c r="T726" s="28"/>
    </row>
    <row r="727" spans="1:20" x14ac:dyDescent="0.25">
      <c r="A727" s="64"/>
      <c r="B727" s="34" t="s">
        <v>134</v>
      </c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51" t="s">
        <v>16</v>
      </c>
      <c r="P727" s="28">
        <v>3.17</v>
      </c>
      <c r="Q727" s="28">
        <v>2.68</v>
      </c>
      <c r="R727" s="28">
        <v>15.95</v>
      </c>
      <c r="S727" s="28">
        <v>100.6</v>
      </c>
      <c r="T727" s="28">
        <v>1.3</v>
      </c>
    </row>
    <row r="728" spans="1:20" x14ac:dyDescent="0.25">
      <c r="A728" s="58"/>
      <c r="B728" s="33" t="s">
        <v>17</v>
      </c>
      <c r="C728" s="72" t="s">
        <v>368</v>
      </c>
      <c r="D728" s="35">
        <f>SUM(D713:D727)</f>
        <v>32.54</v>
      </c>
      <c r="E728" s="35">
        <f>SUM(E713:E727)</f>
        <v>30.009999999999998</v>
      </c>
      <c r="F728" s="35">
        <f>SUM(F713:F727)</f>
        <v>59.11</v>
      </c>
      <c r="G728" s="35">
        <f>SUM(G713:G727)</f>
        <v>544.54999999999995</v>
      </c>
      <c r="H728" s="97"/>
      <c r="I728" s="97"/>
      <c r="J728" s="97"/>
      <c r="K728" s="97"/>
      <c r="L728" s="97"/>
      <c r="M728" s="97"/>
      <c r="N728" s="97"/>
      <c r="O728" s="51"/>
      <c r="P728" s="28"/>
      <c r="Q728" s="28"/>
      <c r="R728" s="28"/>
      <c r="S728" s="28"/>
      <c r="T728" s="28"/>
    </row>
    <row r="729" spans="1:20" x14ac:dyDescent="0.25">
      <c r="A729" s="58"/>
      <c r="B729" s="22"/>
      <c r="C729" s="24"/>
      <c r="D729" s="35"/>
      <c r="E729" s="35"/>
      <c r="F729" s="35"/>
      <c r="G729" s="60"/>
      <c r="H729" s="59"/>
      <c r="I729" s="97"/>
      <c r="J729" s="97"/>
      <c r="K729" s="97"/>
      <c r="L729" s="97"/>
      <c r="M729" s="97"/>
      <c r="N729" s="97"/>
      <c r="O729" s="52">
        <f t="shared" ref="O729:T729" si="33">SUM(O713:O727)</f>
        <v>0</v>
      </c>
      <c r="P729" s="52">
        <f t="shared" si="33"/>
        <v>13.26</v>
      </c>
      <c r="Q729" s="52">
        <f t="shared" si="33"/>
        <v>30.95</v>
      </c>
      <c r="R729" s="52">
        <f t="shared" si="33"/>
        <v>16.399999999999999</v>
      </c>
      <c r="S729" s="52">
        <f t="shared" si="33"/>
        <v>398.78</v>
      </c>
      <c r="T729" s="52">
        <f t="shared" si="33"/>
        <v>1.3</v>
      </c>
    </row>
    <row r="730" spans="1:20" x14ac:dyDescent="0.25">
      <c r="A730" s="165" t="s">
        <v>179</v>
      </c>
      <c r="B730" s="165"/>
      <c r="C730" s="165"/>
      <c r="D730" s="165"/>
      <c r="E730" s="165"/>
      <c r="F730" s="165"/>
      <c r="G730" s="165"/>
      <c r="H730" s="165"/>
      <c r="I730" s="165"/>
      <c r="J730" s="165"/>
      <c r="K730" s="165"/>
      <c r="L730" s="165"/>
      <c r="M730" s="165"/>
      <c r="N730" s="165"/>
      <c r="O730" s="165"/>
      <c r="P730" s="165"/>
      <c r="Q730" s="165"/>
      <c r="R730" s="165"/>
      <c r="S730" s="165"/>
      <c r="T730" s="165"/>
    </row>
    <row r="731" spans="1:20" ht="25.5" x14ac:dyDescent="0.25">
      <c r="A731" s="46" t="s">
        <v>315</v>
      </c>
      <c r="B731" s="136" t="s">
        <v>337</v>
      </c>
      <c r="C731" s="47" t="s">
        <v>210</v>
      </c>
      <c r="D731" s="46">
        <v>0.85</v>
      </c>
      <c r="E731" s="63">
        <v>3.05</v>
      </c>
      <c r="F731" s="46">
        <v>5.41</v>
      </c>
      <c r="G731" s="46">
        <v>52.44</v>
      </c>
      <c r="H731" s="46">
        <v>22.42</v>
      </c>
      <c r="I731" s="46">
        <v>9.1</v>
      </c>
      <c r="J731" s="46">
        <v>16.57</v>
      </c>
      <c r="K731" s="46">
        <v>0.31</v>
      </c>
      <c r="L731" s="46">
        <v>0.02</v>
      </c>
      <c r="M731" s="46">
        <v>19.47</v>
      </c>
      <c r="N731" s="63">
        <v>0</v>
      </c>
      <c r="O731" s="26" t="s">
        <v>25</v>
      </c>
      <c r="P731" s="27">
        <v>1.82</v>
      </c>
      <c r="Q731" s="27">
        <v>5.17</v>
      </c>
      <c r="R731" s="27">
        <v>2.2599999999999998</v>
      </c>
      <c r="S731" s="27">
        <v>62.86</v>
      </c>
      <c r="T731" s="27">
        <v>12.1</v>
      </c>
    </row>
    <row r="732" spans="1:20" x14ac:dyDescent="0.25">
      <c r="A732" s="48"/>
      <c r="B732" s="112" t="s">
        <v>208</v>
      </c>
      <c r="C732" s="137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26"/>
      <c r="P732" s="27"/>
      <c r="Q732" s="27"/>
      <c r="R732" s="27"/>
      <c r="S732" s="27"/>
      <c r="T732" s="27"/>
    </row>
    <row r="733" spans="1:20" x14ac:dyDescent="0.25">
      <c r="A733" s="48"/>
      <c r="B733" s="112" t="s">
        <v>209</v>
      </c>
      <c r="C733" s="137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26"/>
      <c r="P733" s="27"/>
      <c r="Q733" s="27"/>
      <c r="R733" s="27"/>
      <c r="S733" s="27"/>
      <c r="T733" s="27"/>
    </row>
    <row r="734" spans="1:20" x14ac:dyDescent="0.25">
      <c r="A734" s="48"/>
      <c r="B734" s="112" t="s">
        <v>316</v>
      </c>
      <c r="C734" s="137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26"/>
      <c r="P734" s="27"/>
      <c r="Q734" s="27"/>
      <c r="R734" s="27"/>
      <c r="S734" s="27"/>
      <c r="T734" s="27"/>
    </row>
    <row r="735" spans="1:20" x14ac:dyDescent="0.25">
      <c r="A735" s="112"/>
      <c r="B735" s="112" t="s">
        <v>121</v>
      </c>
      <c r="C735" s="137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26"/>
      <c r="P735" s="27"/>
      <c r="Q735" s="27"/>
      <c r="R735" s="27"/>
      <c r="S735" s="27"/>
      <c r="T735" s="27"/>
    </row>
    <row r="736" spans="1:20" x14ac:dyDescent="0.25">
      <c r="A736" s="138"/>
      <c r="B736" s="138" t="s">
        <v>122</v>
      </c>
      <c r="C736" s="13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26"/>
      <c r="P736" s="27"/>
      <c r="Q736" s="27"/>
      <c r="R736" s="27"/>
      <c r="S736" s="27"/>
      <c r="T736" s="27"/>
    </row>
    <row r="737" spans="1:20" x14ac:dyDescent="0.25">
      <c r="A737" s="58" t="s">
        <v>123</v>
      </c>
      <c r="B737" s="33" t="s">
        <v>173</v>
      </c>
      <c r="C737" s="35">
        <v>250</v>
      </c>
      <c r="D737" s="35">
        <v>5.49</v>
      </c>
      <c r="E737" s="35">
        <v>5.28</v>
      </c>
      <c r="F737" s="35">
        <v>16.329999999999998</v>
      </c>
      <c r="G737" s="35">
        <v>134.75</v>
      </c>
      <c r="H737" s="35">
        <v>38.08</v>
      </c>
      <c r="I737" s="35">
        <v>35.299999999999997</v>
      </c>
      <c r="J737" s="35">
        <v>87.18</v>
      </c>
      <c r="K737" s="35">
        <v>2.0299999999999998</v>
      </c>
      <c r="L737" s="35">
        <v>0.23</v>
      </c>
      <c r="M737" s="35">
        <v>5.81</v>
      </c>
      <c r="N737" s="60">
        <v>0</v>
      </c>
      <c r="O737" s="149"/>
      <c r="P737" s="149"/>
      <c r="Q737" s="149"/>
      <c r="R737" s="149"/>
      <c r="S737" s="149"/>
      <c r="T737" s="149"/>
    </row>
    <row r="738" spans="1:20" x14ac:dyDescent="0.25">
      <c r="A738" s="58"/>
      <c r="B738" s="34" t="s">
        <v>272</v>
      </c>
      <c r="C738" s="37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149"/>
      <c r="P738" s="149"/>
      <c r="Q738" s="149"/>
      <c r="R738" s="149"/>
      <c r="S738" s="149"/>
      <c r="T738" s="149"/>
    </row>
    <row r="739" spans="1:20" x14ac:dyDescent="0.25">
      <c r="A739" s="34"/>
      <c r="B739" s="34" t="s">
        <v>273</v>
      </c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123"/>
      <c r="O739" s="149"/>
      <c r="P739" s="149"/>
      <c r="Q739" s="149"/>
      <c r="R739" s="149"/>
      <c r="S739" s="149"/>
      <c r="T739" s="149"/>
    </row>
    <row r="740" spans="1:20" x14ac:dyDescent="0.25">
      <c r="A740" s="34"/>
      <c r="B740" s="34" t="s">
        <v>62</v>
      </c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123"/>
      <c r="O740" s="149"/>
      <c r="P740" s="149"/>
      <c r="Q740" s="149"/>
      <c r="R740" s="149"/>
      <c r="S740" s="149"/>
      <c r="T740" s="149"/>
    </row>
    <row r="741" spans="1:20" x14ac:dyDescent="0.25">
      <c r="A741" s="34"/>
      <c r="B741" s="34" t="s">
        <v>275</v>
      </c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123"/>
      <c r="O741" s="149"/>
      <c r="P741" s="149"/>
      <c r="Q741" s="149"/>
      <c r="R741" s="149"/>
      <c r="S741" s="149"/>
      <c r="T741" s="149"/>
    </row>
    <row r="742" spans="1:20" x14ac:dyDescent="0.25">
      <c r="A742" s="34"/>
      <c r="B742" s="34" t="s">
        <v>274</v>
      </c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123"/>
      <c r="O742" s="149"/>
      <c r="P742" s="149"/>
      <c r="Q742" s="149"/>
      <c r="R742" s="149"/>
      <c r="S742" s="149"/>
      <c r="T742" s="149"/>
    </row>
    <row r="743" spans="1:20" x14ac:dyDescent="0.25">
      <c r="A743" s="34"/>
      <c r="B743" s="34" t="s">
        <v>80</v>
      </c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60"/>
      <c r="O743" s="149"/>
      <c r="P743" s="149"/>
      <c r="Q743" s="149"/>
      <c r="R743" s="149"/>
      <c r="S743" s="149"/>
      <c r="T743" s="149"/>
    </row>
    <row r="744" spans="1:20" x14ac:dyDescent="0.25">
      <c r="A744" s="34"/>
      <c r="B744" s="34" t="s">
        <v>50</v>
      </c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58"/>
      <c r="O744" s="149"/>
      <c r="P744" s="149"/>
      <c r="Q744" s="149"/>
      <c r="R744" s="149"/>
      <c r="S744" s="149"/>
      <c r="T744" s="149"/>
    </row>
    <row r="745" spans="1:20" ht="24" customHeight="1" x14ac:dyDescent="0.25">
      <c r="A745" s="58" t="s">
        <v>212</v>
      </c>
      <c r="B745" s="33" t="s">
        <v>217</v>
      </c>
      <c r="C745" s="82" t="s">
        <v>218</v>
      </c>
      <c r="D745" s="58">
        <v>19.600000000000001</v>
      </c>
      <c r="E745" s="58">
        <v>23.4</v>
      </c>
      <c r="F745" s="58">
        <v>47.4</v>
      </c>
      <c r="G745" s="58">
        <v>480.25</v>
      </c>
      <c r="H745" s="131"/>
      <c r="I745" s="131"/>
      <c r="J745" s="131"/>
      <c r="K745" s="131"/>
      <c r="L745" s="131"/>
      <c r="M745" s="131"/>
      <c r="N745" s="61">
        <v>3</v>
      </c>
      <c r="O745" s="149"/>
      <c r="P745" s="149"/>
      <c r="Q745" s="149"/>
      <c r="R745" s="149"/>
      <c r="S745" s="149"/>
      <c r="T745" s="149"/>
    </row>
    <row r="746" spans="1:20" ht="15.75" x14ac:dyDescent="0.25">
      <c r="A746" s="58"/>
      <c r="B746" s="113" t="s">
        <v>219</v>
      </c>
      <c r="C746" s="132"/>
      <c r="D746" s="92"/>
      <c r="E746" s="93"/>
      <c r="F746" s="92"/>
      <c r="G746" s="92"/>
      <c r="H746" s="133"/>
      <c r="I746" s="133"/>
      <c r="J746" s="133"/>
      <c r="K746" s="133"/>
      <c r="L746" s="133"/>
      <c r="M746" s="133"/>
      <c r="N746" s="61"/>
      <c r="O746" s="149"/>
      <c r="P746" s="149"/>
      <c r="Q746" s="149"/>
      <c r="R746" s="149"/>
      <c r="S746" s="149"/>
      <c r="T746" s="149"/>
    </row>
    <row r="747" spans="1:20" ht="15.75" x14ac:dyDescent="0.25">
      <c r="A747" s="58"/>
      <c r="B747" s="113" t="s">
        <v>189</v>
      </c>
      <c r="C747" s="132"/>
      <c r="D747" s="58"/>
      <c r="E747" s="93"/>
      <c r="F747" s="92"/>
      <c r="G747" s="92"/>
      <c r="H747" s="133"/>
      <c r="I747" s="133"/>
      <c r="J747" s="133"/>
      <c r="K747" s="133"/>
      <c r="L747" s="133"/>
      <c r="M747" s="133"/>
      <c r="N747" s="61"/>
      <c r="O747" s="149"/>
      <c r="P747" s="149"/>
      <c r="Q747" s="149"/>
      <c r="R747" s="149"/>
      <c r="S747" s="149"/>
      <c r="T747" s="149"/>
    </row>
    <row r="748" spans="1:20" ht="15.75" x14ac:dyDescent="0.25">
      <c r="A748" s="58"/>
      <c r="B748" s="113" t="s">
        <v>222</v>
      </c>
      <c r="C748" s="132"/>
      <c r="D748" s="58"/>
      <c r="E748" s="93"/>
      <c r="F748" s="92"/>
      <c r="G748" s="92"/>
      <c r="H748" s="133"/>
      <c r="I748" s="133"/>
      <c r="J748" s="133"/>
      <c r="K748" s="133"/>
      <c r="L748" s="133"/>
      <c r="M748" s="133"/>
      <c r="N748" s="61"/>
      <c r="O748" s="149"/>
      <c r="P748" s="149"/>
      <c r="Q748" s="149"/>
      <c r="R748" s="149"/>
      <c r="S748" s="149"/>
      <c r="T748" s="149"/>
    </row>
    <row r="749" spans="1:20" ht="15.75" x14ac:dyDescent="0.25">
      <c r="A749" s="58"/>
      <c r="B749" s="113" t="s">
        <v>221</v>
      </c>
      <c r="C749" s="132"/>
      <c r="D749" s="58"/>
      <c r="E749" s="93"/>
      <c r="F749" s="92"/>
      <c r="G749" s="92"/>
      <c r="H749" s="133"/>
      <c r="I749" s="133"/>
      <c r="J749" s="133"/>
      <c r="K749" s="133"/>
      <c r="L749" s="133"/>
      <c r="M749" s="133"/>
      <c r="N749" s="61"/>
      <c r="O749" s="149"/>
      <c r="P749" s="149"/>
      <c r="Q749" s="149"/>
      <c r="R749" s="149"/>
      <c r="S749" s="149"/>
      <c r="T749" s="149"/>
    </row>
    <row r="750" spans="1:20" ht="15.75" x14ac:dyDescent="0.25">
      <c r="A750" s="58"/>
      <c r="B750" s="113" t="s">
        <v>238</v>
      </c>
      <c r="C750" s="132"/>
      <c r="D750" s="58"/>
      <c r="E750" s="93"/>
      <c r="F750" s="92"/>
      <c r="G750" s="92"/>
      <c r="H750" s="133"/>
      <c r="I750" s="133"/>
      <c r="J750" s="133"/>
      <c r="K750" s="133"/>
      <c r="L750" s="133"/>
      <c r="M750" s="133"/>
      <c r="N750" s="61"/>
      <c r="O750" s="149"/>
      <c r="P750" s="149"/>
      <c r="Q750" s="149"/>
      <c r="R750" s="149"/>
      <c r="S750" s="149"/>
      <c r="T750" s="149"/>
    </row>
    <row r="751" spans="1:20" ht="15.75" x14ac:dyDescent="0.25">
      <c r="A751" s="58"/>
      <c r="B751" s="113" t="s">
        <v>213</v>
      </c>
      <c r="C751" s="132"/>
      <c r="D751" s="58"/>
      <c r="E751" s="93"/>
      <c r="F751" s="92"/>
      <c r="G751" s="92"/>
      <c r="H751" s="133"/>
      <c r="I751" s="133"/>
      <c r="J751" s="133"/>
      <c r="K751" s="133"/>
      <c r="L751" s="133"/>
      <c r="M751" s="133"/>
      <c r="N751" s="61"/>
      <c r="O751" s="149"/>
      <c r="P751" s="149"/>
      <c r="Q751" s="149"/>
      <c r="R751" s="149"/>
      <c r="S751" s="149"/>
      <c r="T751" s="149"/>
    </row>
    <row r="752" spans="1:20" x14ac:dyDescent="0.25">
      <c r="A752" s="34"/>
      <c r="B752" s="34" t="s">
        <v>220</v>
      </c>
      <c r="C752" s="26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149"/>
      <c r="P752" s="149"/>
      <c r="Q752" s="149"/>
      <c r="R752" s="149"/>
      <c r="S752" s="149"/>
      <c r="T752" s="149"/>
    </row>
    <row r="753" spans="1:20" x14ac:dyDescent="0.25">
      <c r="A753" s="58" t="s">
        <v>166</v>
      </c>
      <c r="B753" s="22" t="s">
        <v>22</v>
      </c>
      <c r="C753" s="24">
        <v>200</v>
      </c>
      <c r="D753" s="24">
        <v>0.1</v>
      </c>
      <c r="E753" s="59">
        <v>0</v>
      </c>
      <c r="F753" s="59">
        <v>15</v>
      </c>
      <c r="G753" s="59">
        <v>60</v>
      </c>
      <c r="H753" s="59">
        <v>6</v>
      </c>
      <c r="I753" s="59">
        <v>0</v>
      </c>
      <c r="J753" s="59">
        <v>0</v>
      </c>
      <c r="K753" s="59">
        <v>0.4</v>
      </c>
      <c r="L753" s="59">
        <v>0</v>
      </c>
      <c r="M753" s="59">
        <v>0</v>
      </c>
      <c r="N753" s="59">
        <v>0</v>
      </c>
      <c r="O753" s="149"/>
      <c r="P753" s="149"/>
      <c r="Q753" s="149"/>
      <c r="R753" s="149"/>
      <c r="S753" s="149"/>
      <c r="T753" s="149"/>
    </row>
    <row r="754" spans="1:20" x14ac:dyDescent="0.25">
      <c r="A754" s="58"/>
      <c r="B754" s="34" t="s">
        <v>214</v>
      </c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149"/>
      <c r="P754" s="149"/>
      <c r="Q754" s="149"/>
      <c r="R754" s="149"/>
      <c r="S754" s="149"/>
      <c r="T754" s="149"/>
    </row>
    <row r="755" spans="1:20" x14ac:dyDescent="0.25">
      <c r="A755" s="64"/>
      <c r="B755" s="34" t="s">
        <v>134</v>
      </c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149"/>
      <c r="P755" s="149"/>
      <c r="Q755" s="149"/>
      <c r="R755" s="149"/>
      <c r="S755" s="149"/>
      <c r="T755" s="149"/>
    </row>
    <row r="756" spans="1:20" x14ac:dyDescent="0.25">
      <c r="A756" s="92" t="s">
        <v>400</v>
      </c>
      <c r="B756" s="33" t="s">
        <v>180</v>
      </c>
      <c r="C756" s="58">
        <v>30</v>
      </c>
      <c r="D756" s="58">
        <v>2.2000000000000002</v>
      </c>
      <c r="E756" s="58">
        <v>0.9</v>
      </c>
      <c r="F756" s="58">
        <v>15.4</v>
      </c>
      <c r="G756" s="73">
        <v>75</v>
      </c>
      <c r="H756" s="97"/>
      <c r="I756" s="97"/>
      <c r="J756" s="97"/>
      <c r="K756" s="97"/>
      <c r="L756" s="97"/>
      <c r="M756" s="97"/>
      <c r="N756" s="97"/>
      <c r="O756" s="149"/>
      <c r="P756" s="149"/>
      <c r="Q756" s="149"/>
      <c r="R756" s="149"/>
      <c r="S756" s="149"/>
      <c r="T756" s="149"/>
    </row>
    <row r="757" spans="1:20" x14ac:dyDescent="0.25">
      <c r="A757" s="92" t="s">
        <v>87</v>
      </c>
      <c r="B757" s="33" t="s">
        <v>399</v>
      </c>
      <c r="C757" s="72" t="s">
        <v>216</v>
      </c>
      <c r="D757" s="73">
        <v>2.7</v>
      </c>
      <c r="E757" s="73">
        <v>0.5</v>
      </c>
      <c r="F757" s="73">
        <v>19.7</v>
      </c>
      <c r="G757" s="73">
        <v>86</v>
      </c>
      <c r="H757" s="61"/>
      <c r="I757" s="61"/>
      <c r="J757" s="61"/>
      <c r="K757" s="61"/>
      <c r="L757" s="61"/>
      <c r="M757" s="61">
        <v>0</v>
      </c>
      <c r="N757" s="61">
        <v>0</v>
      </c>
      <c r="O757" s="149"/>
      <c r="P757" s="149"/>
      <c r="Q757" s="149"/>
      <c r="R757" s="149"/>
      <c r="S757" s="149"/>
      <c r="T757" s="149"/>
    </row>
    <row r="758" spans="1:20" x14ac:dyDescent="0.25">
      <c r="A758" s="45"/>
      <c r="B758" s="58" t="s">
        <v>17</v>
      </c>
      <c r="C758" s="130">
        <v>790</v>
      </c>
      <c r="D758" s="66">
        <f>SUM(D731:D757)</f>
        <v>30.94</v>
      </c>
      <c r="E758" s="66">
        <f>SUM(E731:E757)</f>
        <v>33.129999999999995</v>
      </c>
      <c r="F758" s="66">
        <f>SUM(F731:F757)</f>
        <v>119.24000000000001</v>
      </c>
      <c r="G758" s="66">
        <f>SUM(G731:G757)</f>
        <v>888.44</v>
      </c>
      <c r="H758" s="66"/>
      <c r="I758" s="66"/>
      <c r="J758" s="66"/>
      <c r="K758" s="66"/>
      <c r="L758" s="66"/>
      <c r="M758" s="66"/>
      <c r="N758" s="66">
        <f>SUM(N731:N757)</f>
        <v>3</v>
      </c>
      <c r="O758" s="149"/>
      <c r="P758" s="149"/>
      <c r="Q758" s="149"/>
      <c r="R758" s="149"/>
      <c r="S758" s="149"/>
      <c r="T758" s="149"/>
    </row>
    <row r="759" spans="1:20" x14ac:dyDescent="0.25">
      <c r="A759" s="161" t="s">
        <v>23</v>
      </c>
      <c r="B759" s="162"/>
      <c r="C759" s="162"/>
      <c r="D759" s="162"/>
      <c r="E759" s="162"/>
      <c r="F759" s="162"/>
      <c r="G759" s="162"/>
      <c r="H759" s="162"/>
      <c r="I759" s="162"/>
      <c r="J759" s="162"/>
      <c r="K759" s="162"/>
      <c r="L759" s="162"/>
      <c r="M759" s="162"/>
      <c r="N759" s="162"/>
      <c r="O759" s="162"/>
      <c r="P759" s="162"/>
      <c r="Q759" s="162"/>
      <c r="R759" s="162"/>
      <c r="S759" s="162"/>
      <c r="T759" s="163"/>
    </row>
    <row r="760" spans="1:20" x14ac:dyDescent="0.25">
      <c r="A760" s="58" t="s">
        <v>66</v>
      </c>
      <c r="B760" s="22" t="s">
        <v>116</v>
      </c>
      <c r="C760" s="72" t="s">
        <v>81</v>
      </c>
      <c r="D760" s="73">
        <v>10</v>
      </c>
      <c r="E760" s="73">
        <v>4.8</v>
      </c>
      <c r="F760" s="73">
        <v>2.8</v>
      </c>
      <c r="G760" s="73">
        <v>77.7</v>
      </c>
      <c r="H760" s="73"/>
      <c r="I760" s="73"/>
      <c r="J760" s="73"/>
      <c r="K760" s="73"/>
      <c r="L760" s="73"/>
      <c r="M760" s="73"/>
      <c r="N760" s="73">
        <v>350</v>
      </c>
      <c r="O760" s="26" t="s">
        <v>36</v>
      </c>
      <c r="P760" s="27">
        <v>3.76</v>
      </c>
      <c r="Q760" s="27">
        <v>7.44</v>
      </c>
      <c r="R760" s="27">
        <v>51.36</v>
      </c>
      <c r="S760" s="27">
        <v>275.2</v>
      </c>
      <c r="T760" s="27" t="s">
        <v>15</v>
      </c>
    </row>
    <row r="761" spans="1:20" ht="20.25" customHeight="1" x14ac:dyDescent="0.25">
      <c r="A761" s="58" t="s">
        <v>166</v>
      </c>
      <c r="B761" s="22" t="s">
        <v>22</v>
      </c>
      <c r="C761" s="24">
        <v>200</v>
      </c>
      <c r="D761" s="24">
        <v>0.1</v>
      </c>
      <c r="E761" s="59">
        <v>0</v>
      </c>
      <c r="F761" s="59">
        <v>15</v>
      </c>
      <c r="G761" s="59">
        <v>60</v>
      </c>
      <c r="H761" s="59">
        <v>6</v>
      </c>
      <c r="I761" s="59">
        <v>0</v>
      </c>
      <c r="J761" s="59">
        <v>0</v>
      </c>
      <c r="K761" s="59">
        <v>0.4</v>
      </c>
      <c r="L761" s="59">
        <v>0</v>
      </c>
      <c r="M761" s="59">
        <v>0</v>
      </c>
      <c r="N761" s="59">
        <v>0</v>
      </c>
      <c r="O761" s="26"/>
      <c r="P761" s="27"/>
      <c r="Q761" s="27"/>
      <c r="R761" s="27"/>
      <c r="S761" s="27"/>
      <c r="T761" s="27"/>
    </row>
    <row r="762" spans="1:20" x14ac:dyDescent="0.25">
      <c r="A762" s="58"/>
      <c r="B762" s="34" t="s">
        <v>214</v>
      </c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6"/>
      <c r="P762" s="27"/>
      <c r="Q762" s="27"/>
      <c r="R762" s="27"/>
      <c r="S762" s="27"/>
      <c r="T762" s="27"/>
    </row>
    <row r="763" spans="1:20" x14ac:dyDescent="0.25">
      <c r="A763" s="64"/>
      <c r="B763" s="34" t="s">
        <v>134</v>
      </c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6"/>
      <c r="P763" s="27"/>
      <c r="Q763" s="27"/>
      <c r="R763" s="27"/>
      <c r="S763" s="27"/>
      <c r="T763" s="27"/>
    </row>
    <row r="764" spans="1:20" x14ac:dyDescent="0.25">
      <c r="A764" s="27"/>
      <c r="B764" s="58" t="s">
        <v>17</v>
      </c>
      <c r="C764" s="28"/>
      <c r="D764" s="59">
        <f>SUM(D760:D761)</f>
        <v>10.1</v>
      </c>
      <c r="E764" s="59">
        <f>SUM(E760:E761)</f>
        <v>4.8</v>
      </c>
      <c r="F764" s="59">
        <f>SUM(F760:F761)</f>
        <v>17.8</v>
      </c>
      <c r="G764" s="59">
        <f>SUM(G760:G761)</f>
        <v>137.69999999999999</v>
      </c>
      <c r="H764" s="59"/>
      <c r="I764" s="59"/>
      <c r="J764" s="59"/>
      <c r="K764" s="59"/>
      <c r="L764" s="59"/>
      <c r="M764" s="59"/>
      <c r="N764" s="59">
        <f>SUM(N760:N761)</f>
        <v>350</v>
      </c>
      <c r="O764" s="26"/>
      <c r="P764" s="27"/>
      <c r="Q764" s="27"/>
      <c r="R764" s="27"/>
      <c r="S764" s="27"/>
      <c r="T764" s="27"/>
    </row>
    <row r="765" spans="1:20" ht="15.75" thickBot="1" x14ac:dyDescent="0.3">
      <c r="A765" s="24"/>
      <c r="B765" s="58" t="s">
        <v>196</v>
      </c>
      <c r="C765" s="30"/>
      <c r="D765" s="73">
        <f>SUM(D729,D758,D764)</f>
        <v>41.04</v>
      </c>
      <c r="E765" s="73">
        <f>SUM(E729,E758,E764)</f>
        <v>37.929999999999993</v>
      </c>
      <c r="F765" s="73">
        <f>SUM(F729,F758,F764)</f>
        <v>137.04000000000002</v>
      </c>
      <c r="G765" s="73">
        <f>SUM(G728,G758,G764)</f>
        <v>1570.69</v>
      </c>
      <c r="H765" s="73"/>
      <c r="I765" s="73"/>
      <c r="J765" s="73"/>
      <c r="K765" s="73"/>
      <c r="L765" s="73"/>
      <c r="M765" s="73"/>
      <c r="N765" s="73">
        <f>SUM(N729,N758,N764)</f>
        <v>353</v>
      </c>
      <c r="O765" s="29">
        <f t="shared" ref="O765:T765" si="34">SUM(O760:O763)</f>
        <v>0</v>
      </c>
      <c r="P765" s="29">
        <f t="shared" si="34"/>
        <v>3.76</v>
      </c>
      <c r="Q765" s="29">
        <f t="shared" si="34"/>
        <v>7.44</v>
      </c>
      <c r="R765" s="29">
        <f t="shared" si="34"/>
        <v>51.36</v>
      </c>
      <c r="S765" s="29">
        <f t="shared" si="34"/>
        <v>275.2</v>
      </c>
      <c r="T765" s="29">
        <f t="shared" si="34"/>
        <v>0</v>
      </c>
    </row>
    <row r="766" spans="1:20" ht="21" thickBot="1" x14ac:dyDescent="0.3">
      <c r="A766" s="215" t="s">
        <v>152</v>
      </c>
      <c r="B766" s="216"/>
      <c r="C766" s="216"/>
      <c r="D766" s="216"/>
      <c r="E766" s="216"/>
      <c r="F766" s="216"/>
      <c r="G766" s="216"/>
      <c r="H766" s="216"/>
      <c r="I766" s="216"/>
      <c r="J766" s="216"/>
      <c r="K766" s="216"/>
      <c r="L766" s="216"/>
      <c r="M766" s="216"/>
      <c r="N766" s="216"/>
      <c r="O766" s="216"/>
      <c r="P766" s="216"/>
      <c r="Q766" s="216"/>
      <c r="R766" s="216"/>
      <c r="S766" s="216"/>
      <c r="T766" s="217"/>
    </row>
    <row r="767" spans="1:20" ht="15" customHeight="1" x14ac:dyDescent="0.25">
      <c r="A767" s="166" t="s">
        <v>14</v>
      </c>
      <c r="B767" s="167"/>
      <c r="C767" s="167"/>
      <c r="D767" s="167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8"/>
    </row>
    <row r="768" spans="1:20" ht="27.75" customHeight="1" x14ac:dyDescent="0.25">
      <c r="A768" s="46" t="s">
        <v>360</v>
      </c>
      <c r="B768" s="126" t="s">
        <v>174</v>
      </c>
      <c r="C768" s="58">
        <v>200</v>
      </c>
      <c r="D768" s="73">
        <v>7</v>
      </c>
      <c r="E768" s="73">
        <v>7.9</v>
      </c>
      <c r="F768" s="73">
        <v>24.7</v>
      </c>
      <c r="G768" s="61">
        <v>141</v>
      </c>
      <c r="H768" s="61">
        <v>79.89</v>
      </c>
      <c r="I768" s="61">
        <v>7.46</v>
      </c>
      <c r="J768" s="61">
        <v>45.57</v>
      </c>
      <c r="K768" s="61">
        <v>0.83</v>
      </c>
      <c r="L768" s="61">
        <v>0.06</v>
      </c>
      <c r="M768" s="73">
        <v>0.56999999999999995</v>
      </c>
      <c r="N768" s="73">
        <v>0</v>
      </c>
      <c r="O768" s="148"/>
      <c r="P768" s="148"/>
      <c r="Q768" s="148"/>
      <c r="R768" s="148"/>
      <c r="S768" s="148"/>
      <c r="T768" s="133"/>
    </row>
    <row r="769" spans="1:20" ht="15" customHeight="1" x14ac:dyDescent="0.25">
      <c r="A769" s="48"/>
      <c r="B769" s="113" t="s">
        <v>90</v>
      </c>
      <c r="C769" s="48"/>
      <c r="D769" s="114"/>
      <c r="E769" s="114"/>
      <c r="F769" s="114"/>
      <c r="G769" s="115"/>
      <c r="H769" s="115"/>
      <c r="I769" s="115"/>
      <c r="J769" s="115"/>
      <c r="K769" s="115"/>
      <c r="L769" s="115"/>
      <c r="M769" s="114"/>
      <c r="N769" s="114"/>
      <c r="O769" s="148"/>
      <c r="P769" s="148"/>
      <c r="Q769" s="148"/>
      <c r="R769" s="148"/>
      <c r="S769" s="148"/>
      <c r="T769" s="133"/>
    </row>
    <row r="770" spans="1:20" ht="15" customHeight="1" x14ac:dyDescent="0.25">
      <c r="A770" s="48"/>
      <c r="B770" s="113" t="s">
        <v>384</v>
      </c>
      <c r="C770" s="48"/>
      <c r="D770" s="114"/>
      <c r="E770" s="114"/>
      <c r="F770" s="114"/>
      <c r="G770" s="114"/>
      <c r="H770" s="114"/>
      <c r="I770" s="114"/>
      <c r="J770" s="114"/>
      <c r="K770" s="114"/>
      <c r="L770" s="114"/>
      <c r="M770" s="114"/>
      <c r="N770" s="114"/>
      <c r="O770" s="148"/>
      <c r="P770" s="148"/>
      <c r="Q770" s="148"/>
      <c r="R770" s="148"/>
      <c r="S770" s="148"/>
      <c r="T770" s="133"/>
    </row>
    <row r="771" spans="1:20" ht="18" customHeight="1" x14ac:dyDescent="0.25">
      <c r="A771" s="48"/>
      <c r="B771" s="113" t="s">
        <v>385</v>
      </c>
      <c r="C771" s="48"/>
      <c r="D771" s="114"/>
      <c r="E771" s="114"/>
      <c r="F771" s="114"/>
      <c r="G771" s="114"/>
      <c r="H771" s="114"/>
      <c r="I771" s="114"/>
      <c r="J771" s="114"/>
      <c r="K771" s="114"/>
      <c r="L771" s="114"/>
      <c r="M771" s="114"/>
      <c r="N771" s="114"/>
      <c r="O771" s="148"/>
      <c r="P771" s="148"/>
      <c r="Q771" s="148"/>
      <c r="R771" s="148"/>
      <c r="S771" s="148"/>
      <c r="T771" s="133"/>
    </row>
    <row r="772" spans="1:20" ht="15.75" customHeight="1" x14ac:dyDescent="0.25">
      <c r="A772" s="48"/>
      <c r="B772" s="113" t="s">
        <v>101</v>
      </c>
      <c r="C772" s="48"/>
      <c r="D772" s="114"/>
      <c r="E772" s="114"/>
      <c r="F772" s="114"/>
      <c r="G772" s="114"/>
      <c r="H772" s="114"/>
      <c r="I772" s="114"/>
      <c r="J772" s="114"/>
      <c r="K772" s="114"/>
      <c r="L772" s="114"/>
      <c r="M772" s="114"/>
      <c r="N772" s="114"/>
      <c r="O772" s="148"/>
      <c r="P772" s="148"/>
      <c r="Q772" s="148"/>
      <c r="R772" s="148"/>
      <c r="S772" s="148"/>
      <c r="T772" s="133"/>
    </row>
    <row r="773" spans="1:20" ht="15" customHeight="1" x14ac:dyDescent="0.25">
      <c r="A773" s="48"/>
      <c r="B773" s="113" t="s">
        <v>189</v>
      </c>
      <c r="C773" s="48"/>
      <c r="D773" s="114"/>
      <c r="E773" s="114"/>
      <c r="F773" s="114"/>
      <c r="G773" s="114"/>
      <c r="H773" s="114"/>
      <c r="I773" s="114"/>
      <c r="J773" s="114"/>
      <c r="K773" s="114"/>
      <c r="L773" s="114"/>
      <c r="M773" s="114"/>
      <c r="N773" s="114"/>
      <c r="O773" s="148"/>
      <c r="P773" s="148"/>
      <c r="Q773" s="148"/>
      <c r="R773" s="148"/>
      <c r="S773" s="148"/>
      <c r="T773" s="133"/>
    </row>
    <row r="774" spans="1:20" ht="15" customHeight="1" x14ac:dyDescent="0.25">
      <c r="A774" s="48"/>
      <c r="B774" s="113" t="s">
        <v>367</v>
      </c>
      <c r="C774" s="48"/>
      <c r="D774" s="114"/>
      <c r="E774" s="114"/>
      <c r="F774" s="114"/>
      <c r="G774" s="114"/>
      <c r="H774" s="114"/>
      <c r="I774" s="114"/>
      <c r="J774" s="114"/>
      <c r="K774" s="114"/>
      <c r="L774" s="114"/>
      <c r="M774" s="114"/>
      <c r="N774" s="114"/>
      <c r="O774" s="148"/>
      <c r="P774" s="148"/>
      <c r="Q774" s="148"/>
      <c r="R774" s="148"/>
      <c r="S774" s="148"/>
      <c r="T774" s="133"/>
    </row>
    <row r="775" spans="1:20" ht="15" customHeight="1" x14ac:dyDescent="0.25">
      <c r="A775" s="58" t="s">
        <v>397</v>
      </c>
      <c r="B775" s="33" t="s">
        <v>398</v>
      </c>
      <c r="C775" s="24">
        <v>48</v>
      </c>
      <c r="D775" s="59">
        <v>7.2</v>
      </c>
      <c r="E775" s="59">
        <v>7.6</v>
      </c>
      <c r="F775" s="59">
        <v>12.9</v>
      </c>
      <c r="G775" s="59">
        <v>147.9</v>
      </c>
      <c r="H775" s="59">
        <v>80</v>
      </c>
      <c r="I775" s="59">
        <v>0</v>
      </c>
      <c r="J775" s="59">
        <v>0</v>
      </c>
      <c r="K775" s="59">
        <v>0.5</v>
      </c>
      <c r="L775" s="59">
        <v>0</v>
      </c>
      <c r="M775" s="59">
        <v>0</v>
      </c>
      <c r="N775" s="59">
        <v>26</v>
      </c>
      <c r="O775" s="148"/>
      <c r="P775" s="148"/>
      <c r="Q775" s="148"/>
      <c r="R775" s="148"/>
      <c r="S775" s="148"/>
      <c r="T775" s="133"/>
    </row>
    <row r="776" spans="1:20" ht="14.25" customHeight="1" x14ac:dyDescent="0.25">
      <c r="A776" s="58" t="s">
        <v>204</v>
      </c>
      <c r="B776" s="22" t="s">
        <v>203</v>
      </c>
      <c r="C776" s="24">
        <v>200</v>
      </c>
      <c r="D776" s="59">
        <v>1.4</v>
      </c>
      <c r="E776" s="59">
        <v>2</v>
      </c>
      <c r="F776" s="59">
        <v>22.4</v>
      </c>
      <c r="G776" s="59">
        <v>116</v>
      </c>
      <c r="H776" s="59">
        <v>34</v>
      </c>
      <c r="I776" s="59">
        <v>7</v>
      </c>
      <c r="J776" s="59">
        <v>45</v>
      </c>
      <c r="K776" s="59">
        <v>0</v>
      </c>
      <c r="L776" s="59">
        <v>0.02</v>
      </c>
      <c r="M776" s="59">
        <v>0</v>
      </c>
      <c r="N776" s="59">
        <v>0.08</v>
      </c>
      <c r="O776" s="85" t="s">
        <v>37</v>
      </c>
      <c r="P776" s="27">
        <v>7.55</v>
      </c>
      <c r="Q776" s="27">
        <v>10.8</v>
      </c>
      <c r="R776" s="27">
        <v>19.27</v>
      </c>
      <c r="S776" s="27">
        <v>204.1</v>
      </c>
      <c r="T776" s="27">
        <v>0.14000000000000001</v>
      </c>
    </row>
    <row r="777" spans="1:20" x14ac:dyDescent="0.25">
      <c r="A777" s="58"/>
      <c r="B777" s="34" t="s">
        <v>205</v>
      </c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85"/>
      <c r="P777" s="27"/>
      <c r="Q777" s="27"/>
      <c r="R777" s="27"/>
      <c r="S777" s="27"/>
      <c r="T777" s="27"/>
    </row>
    <row r="778" spans="1:20" x14ac:dyDescent="0.25">
      <c r="A778" s="27"/>
      <c r="B778" s="34" t="s">
        <v>109</v>
      </c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85"/>
      <c r="P778" s="27"/>
      <c r="Q778" s="27"/>
      <c r="R778" s="27"/>
      <c r="S778" s="27"/>
      <c r="T778" s="27"/>
    </row>
    <row r="779" spans="1:20" x14ac:dyDescent="0.25">
      <c r="A779" s="27"/>
      <c r="B779" s="34" t="s">
        <v>237</v>
      </c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85"/>
      <c r="P779" s="27"/>
      <c r="Q779" s="27"/>
      <c r="R779" s="27"/>
      <c r="S779" s="27"/>
      <c r="T779" s="27"/>
    </row>
    <row r="780" spans="1:20" x14ac:dyDescent="0.25">
      <c r="A780" s="58" t="s">
        <v>67</v>
      </c>
      <c r="B780" s="22" t="s">
        <v>47</v>
      </c>
      <c r="C780" s="24">
        <v>200</v>
      </c>
      <c r="D780" s="59">
        <v>1</v>
      </c>
      <c r="E780" s="59">
        <v>0.2</v>
      </c>
      <c r="F780" s="59">
        <v>20.2</v>
      </c>
      <c r="G780" s="59">
        <v>92</v>
      </c>
      <c r="H780" s="59">
        <v>14</v>
      </c>
      <c r="I780" s="59">
        <v>0.8</v>
      </c>
      <c r="J780" s="59">
        <v>0.02</v>
      </c>
      <c r="K780" s="59">
        <v>0</v>
      </c>
      <c r="L780" s="59">
        <v>0</v>
      </c>
      <c r="M780" s="59">
        <v>4</v>
      </c>
      <c r="N780" s="59">
        <v>0</v>
      </c>
      <c r="O780" s="85"/>
      <c r="P780" s="27"/>
      <c r="Q780" s="27"/>
      <c r="R780" s="27"/>
      <c r="S780" s="27"/>
      <c r="T780" s="27"/>
    </row>
    <row r="781" spans="1:20" x14ac:dyDescent="0.25">
      <c r="A781" s="27"/>
      <c r="B781" s="116"/>
      <c r="C781" s="28"/>
      <c r="D781" s="117"/>
      <c r="E781" s="117"/>
      <c r="F781" s="117"/>
      <c r="G781" s="117"/>
      <c r="H781" s="117"/>
      <c r="I781" s="117"/>
      <c r="J781" s="117"/>
      <c r="K781" s="117"/>
      <c r="L781" s="117"/>
      <c r="M781" s="117"/>
      <c r="N781" s="117"/>
      <c r="O781" s="85"/>
      <c r="P781" s="27"/>
      <c r="Q781" s="27"/>
      <c r="R781" s="27"/>
      <c r="S781" s="27"/>
      <c r="T781" s="27"/>
    </row>
    <row r="782" spans="1:20" x14ac:dyDescent="0.25">
      <c r="A782" s="24"/>
      <c r="B782" s="58" t="s">
        <v>17</v>
      </c>
      <c r="C782" s="26"/>
      <c r="D782" s="73">
        <f>SUM(D768:D781)</f>
        <v>16.600000000000001</v>
      </c>
      <c r="E782" s="73">
        <f>SUM(E768:E781)</f>
        <v>17.7</v>
      </c>
      <c r="F782" s="73">
        <f>SUM(F768:F781)</f>
        <v>80.2</v>
      </c>
      <c r="G782" s="73">
        <f>SUM(G768:G781)</f>
        <v>496.9</v>
      </c>
      <c r="H782" s="73"/>
      <c r="I782" s="73"/>
      <c r="J782" s="73"/>
      <c r="K782" s="73"/>
      <c r="L782" s="73"/>
      <c r="M782" s="73"/>
      <c r="N782" s="73">
        <f>SUM(N768:N781)</f>
        <v>26.08</v>
      </c>
      <c r="O782" s="29">
        <f t="shared" ref="O782:T782" si="35">SUM(O776:O781)</f>
        <v>0</v>
      </c>
      <c r="P782" s="29">
        <f t="shared" si="35"/>
        <v>7.55</v>
      </c>
      <c r="Q782" s="29">
        <f t="shared" si="35"/>
        <v>10.8</v>
      </c>
      <c r="R782" s="29">
        <f t="shared" si="35"/>
        <v>19.27</v>
      </c>
      <c r="S782" s="29">
        <f t="shared" si="35"/>
        <v>204.1</v>
      </c>
      <c r="T782" s="29">
        <f t="shared" si="35"/>
        <v>0.14000000000000001</v>
      </c>
    </row>
    <row r="783" spans="1:20" x14ac:dyDescent="0.25">
      <c r="A783" s="205" t="s">
        <v>18</v>
      </c>
      <c r="B783" s="206"/>
      <c r="C783" s="206"/>
      <c r="D783" s="206"/>
      <c r="E783" s="206"/>
      <c r="F783" s="206"/>
      <c r="G783" s="206"/>
      <c r="H783" s="206"/>
      <c r="I783" s="206"/>
      <c r="J783" s="206"/>
      <c r="K783" s="206"/>
      <c r="L783" s="206"/>
      <c r="M783" s="206"/>
      <c r="N783" s="206"/>
      <c r="O783" s="206"/>
      <c r="P783" s="206"/>
      <c r="Q783" s="206"/>
      <c r="R783" s="206"/>
      <c r="S783" s="206"/>
      <c r="T783" s="207"/>
    </row>
    <row r="784" spans="1:20" x14ac:dyDescent="0.25">
      <c r="A784" s="58" t="s">
        <v>110</v>
      </c>
      <c r="B784" s="111" t="s">
        <v>277</v>
      </c>
      <c r="C784" s="39" t="s">
        <v>278</v>
      </c>
      <c r="D784" s="24">
        <v>0.44</v>
      </c>
      <c r="E784" s="24">
        <v>2.0699999999999998</v>
      </c>
      <c r="F784" s="24">
        <v>4.57</v>
      </c>
      <c r="G784" s="24">
        <v>38.68</v>
      </c>
      <c r="H784" s="128">
        <v>73.66</v>
      </c>
      <c r="I784" s="128">
        <v>56.78</v>
      </c>
      <c r="J784" s="128">
        <v>170.04</v>
      </c>
      <c r="K784" s="128">
        <v>5.48</v>
      </c>
      <c r="L784" s="59">
        <v>0.4</v>
      </c>
      <c r="M784" s="24">
        <v>4.05</v>
      </c>
      <c r="N784" s="24">
        <v>0.01</v>
      </c>
      <c r="O784" s="51" t="s">
        <v>25</v>
      </c>
      <c r="P784" s="28">
        <v>0.56000000000000005</v>
      </c>
      <c r="Q784" s="28">
        <v>7.0000000000000007E-2</v>
      </c>
      <c r="R784" s="28">
        <v>1.75</v>
      </c>
      <c r="S784" s="28">
        <v>9.8000000000000007</v>
      </c>
      <c r="T784" s="28">
        <v>1.89</v>
      </c>
    </row>
    <row r="785" spans="1:20" x14ac:dyDescent="0.25">
      <c r="A785" s="58"/>
      <c r="B785" s="41" t="s">
        <v>279</v>
      </c>
      <c r="C785" s="39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51"/>
      <c r="P785" s="28"/>
      <c r="Q785" s="28"/>
      <c r="R785" s="28"/>
      <c r="S785" s="28"/>
      <c r="T785" s="28"/>
    </row>
    <row r="786" spans="1:20" x14ac:dyDescent="0.25">
      <c r="A786" s="58"/>
      <c r="B786" s="41" t="s">
        <v>280</v>
      </c>
      <c r="C786" s="39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51"/>
      <c r="P786" s="28"/>
      <c r="Q786" s="28"/>
      <c r="R786" s="28"/>
      <c r="S786" s="28"/>
      <c r="T786" s="28"/>
    </row>
    <row r="787" spans="1:20" ht="14.25" customHeight="1" x14ac:dyDescent="0.25">
      <c r="A787" s="58"/>
      <c r="B787" s="41" t="s">
        <v>281</v>
      </c>
      <c r="C787" s="39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7" t="s">
        <v>30</v>
      </c>
      <c r="P787" s="28">
        <v>12.33</v>
      </c>
      <c r="Q787" s="28">
        <v>5.0599999999999996</v>
      </c>
      <c r="R787" s="28">
        <v>21.1</v>
      </c>
      <c r="S787" s="28">
        <v>197.2</v>
      </c>
      <c r="T787" s="28">
        <v>39.49</v>
      </c>
    </row>
    <row r="788" spans="1:20" x14ac:dyDescent="0.25">
      <c r="A788" s="58"/>
      <c r="B788" s="41" t="s">
        <v>211</v>
      </c>
      <c r="C788" s="39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87" t="s">
        <v>31</v>
      </c>
      <c r="P788" s="28">
        <v>18.920000000000002</v>
      </c>
      <c r="Q788" s="28">
        <v>21.83</v>
      </c>
      <c r="R788" s="28">
        <v>3.76</v>
      </c>
      <c r="S788" s="28">
        <v>287.3</v>
      </c>
      <c r="T788" s="28">
        <v>1.2</v>
      </c>
    </row>
    <row r="789" spans="1:20" x14ac:dyDescent="0.25">
      <c r="A789" s="58" t="s">
        <v>71</v>
      </c>
      <c r="B789" s="33" t="s">
        <v>72</v>
      </c>
      <c r="C789" s="35">
        <v>250</v>
      </c>
      <c r="D789" s="35">
        <v>7.29</v>
      </c>
      <c r="E789" s="35">
        <v>5.7</v>
      </c>
      <c r="F789" s="35">
        <v>16.989999999999998</v>
      </c>
      <c r="G789" s="35">
        <v>148.5</v>
      </c>
      <c r="H789" s="35">
        <v>31.9</v>
      </c>
      <c r="I789" s="35">
        <v>40.01</v>
      </c>
      <c r="J789" s="35">
        <v>129.96</v>
      </c>
      <c r="K789" s="35">
        <v>1.61</v>
      </c>
      <c r="L789" s="35">
        <v>0.15</v>
      </c>
      <c r="M789" s="35">
        <v>12.34</v>
      </c>
      <c r="N789" s="35">
        <v>4.95</v>
      </c>
      <c r="O789" s="50" t="s">
        <v>21</v>
      </c>
      <c r="P789" s="28">
        <v>6.63</v>
      </c>
      <c r="Q789" s="28">
        <v>7.48</v>
      </c>
      <c r="R789" s="28">
        <v>40.619999999999997</v>
      </c>
      <c r="S789" s="28">
        <v>264.49</v>
      </c>
      <c r="T789" s="28" t="s">
        <v>15</v>
      </c>
    </row>
    <row r="790" spans="1:20" x14ac:dyDescent="0.25">
      <c r="A790" s="34"/>
      <c r="B790" s="34" t="s">
        <v>73</v>
      </c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50"/>
      <c r="P790" s="28"/>
      <c r="Q790" s="28"/>
      <c r="R790" s="28"/>
      <c r="S790" s="28"/>
      <c r="T790" s="28"/>
    </row>
    <row r="791" spans="1:20" x14ac:dyDescent="0.25">
      <c r="A791" s="34"/>
      <c r="B791" s="34" t="s">
        <v>62</v>
      </c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50"/>
      <c r="P791" s="28"/>
      <c r="Q791" s="28"/>
      <c r="R791" s="28"/>
      <c r="S791" s="28"/>
      <c r="T791" s="28"/>
    </row>
    <row r="792" spans="1:20" x14ac:dyDescent="0.25">
      <c r="A792" s="34"/>
      <c r="B792" s="34" t="s">
        <v>169</v>
      </c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50"/>
      <c r="P792" s="28"/>
      <c r="Q792" s="28"/>
      <c r="R792" s="28"/>
      <c r="S792" s="28"/>
      <c r="T792" s="28"/>
    </row>
    <row r="793" spans="1:20" x14ac:dyDescent="0.25">
      <c r="A793" s="34"/>
      <c r="B793" s="34" t="s">
        <v>75</v>
      </c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50"/>
      <c r="P793" s="28"/>
      <c r="Q793" s="28"/>
      <c r="R793" s="28"/>
      <c r="S793" s="28"/>
      <c r="T793" s="28"/>
    </row>
    <row r="794" spans="1:20" x14ac:dyDescent="0.25">
      <c r="A794" s="34"/>
      <c r="B794" s="34" t="s">
        <v>76</v>
      </c>
      <c r="C794" s="34"/>
      <c r="D794" s="34"/>
      <c r="E794" s="34"/>
      <c r="F794" s="152"/>
      <c r="G794" s="34"/>
      <c r="H794" s="34"/>
      <c r="I794" s="34"/>
      <c r="J794" s="34"/>
      <c r="K794" s="34"/>
      <c r="L794" s="34"/>
      <c r="M794" s="34"/>
      <c r="N794" s="34"/>
      <c r="O794" s="50"/>
      <c r="P794" s="28"/>
      <c r="Q794" s="28"/>
      <c r="R794" s="28"/>
      <c r="S794" s="28"/>
      <c r="T794" s="28"/>
    </row>
    <row r="795" spans="1:20" x14ac:dyDescent="0.25">
      <c r="A795" s="34"/>
      <c r="B795" s="34" t="s">
        <v>50</v>
      </c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50"/>
      <c r="P795" s="28"/>
      <c r="Q795" s="28"/>
      <c r="R795" s="28"/>
      <c r="S795" s="28"/>
      <c r="T795" s="28"/>
    </row>
    <row r="796" spans="1:20" x14ac:dyDescent="0.25">
      <c r="A796" s="34"/>
      <c r="B796" s="34" t="s">
        <v>77</v>
      </c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50"/>
      <c r="P796" s="28"/>
      <c r="Q796" s="28"/>
      <c r="R796" s="28"/>
      <c r="S796" s="28"/>
      <c r="T796" s="28"/>
    </row>
    <row r="797" spans="1:20" x14ac:dyDescent="0.25">
      <c r="A797" s="34"/>
      <c r="B797" s="33" t="s">
        <v>78</v>
      </c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50"/>
      <c r="P797" s="28"/>
      <c r="Q797" s="28"/>
      <c r="R797" s="28"/>
      <c r="S797" s="28"/>
      <c r="T797" s="28"/>
    </row>
    <row r="798" spans="1:20" x14ac:dyDescent="0.25">
      <c r="A798" s="34"/>
      <c r="B798" s="34" t="s">
        <v>150</v>
      </c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50"/>
      <c r="P798" s="28"/>
      <c r="Q798" s="28"/>
      <c r="R798" s="28"/>
      <c r="S798" s="28"/>
      <c r="T798" s="28"/>
    </row>
    <row r="799" spans="1:20" x14ac:dyDescent="0.25">
      <c r="A799" s="34"/>
      <c r="B799" s="34" t="s">
        <v>79</v>
      </c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85"/>
      <c r="P799" s="27"/>
      <c r="Q799" s="27"/>
      <c r="R799" s="27"/>
      <c r="S799" s="27"/>
      <c r="T799" s="27"/>
    </row>
    <row r="800" spans="1:20" x14ac:dyDescent="0.25">
      <c r="A800" s="34"/>
      <c r="B800" s="34" t="s">
        <v>101</v>
      </c>
      <c r="C800" s="27"/>
      <c r="D800" s="27"/>
      <c r="E800" s="27"/>
      <c r="F800" s="27"/>
      <c r="G800" s="34"/>
      <c r="H800" s="34"/>
      <c r="I800" s="34"/>
      <c r="J800" s="34"/>
      <c r="K800" s="34"/>
      <c r="L800" s="34"/>
      <c r="M800" s="34"/>
      <c r="N800" s="27"/>
      <c r="O800" s="26"/>
      <c r="P800" s="27"/>
      <c r="Q800" s="27"/>
      <c r="R800" s="27"/>
      <c r="S800" s="27"/>
      <c r="T800" s="27"/>
    </row>
    <row r="801" spans="1:20" x14ac:dyDescent="0.25">
      <c r="A801" s="67" t="s">
        <v>128</v>
      </c>
      <c r="B801" s="140" t="s">
        <v>129</v>
      </c>
      <c r="C801" s="102" t="s">
        <v>344</v>
      </c>
      <c r="D801" s="58">
        <v>5.93</v>
      </c>
      <c r="E801" s="58">
        <v>5.72</v>
      </c>
      <c r="F801" s="58">
        <v>0.95</v>
      </c>
      <c r="G801" s="73">
        <v>79</v>
      </c>
      <c r="H801" s="73">
        <v>30.5</v>
      </c>
      <c r="I801" s="73">
        <v>0.45</v>
      </c>
      <c r="J801" s="73">
        <v>0.01</v>
      </c>
      <c r="K801" s="73">
        <v>0.45</v>
      </c>
      <c r="L801" s="73">
        <v>0</v>
      </c>
      <c r="M801" s="73">
        <v>1.05</v>
      </c>
      <c r="N801" s="73">
        <v>0</v>
      </c>
      <c r="O801" s="26"/>
      <c r="P801" s="27"/>
      <c r="Q801" s="27"/>
      <c r="R801" s="27"/>
      <c r="S801" s="27"/>
      <c r="T801" s="27"/>
    </row>
    <row r="802" spans="1:20" x14ac:dyDescent="0.25">
      <c r="A802" s="58"/>
      <c r="B802" s="112" t="s">
        <v>131</v>
      </c>
      <c r="C802" s="102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26"/>
      <c r="P802" s="27"/>
      <c r="Q802" s="27"/>
      <c r="R802" s="27"/>
      <c r="S802" s="27"/>
      <c r="T802" s="27"/>
    </row>
    <row r="803" spans="1:20" x14ac:dyDescent="0.25">
      <c r="A803" s="58"/>
      <c r="B803" s="112" t="s">
        <v>130</v>
      </c>
      <c r="C803" s="102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26"/>
      <c r="P803" s="27"/>
      <c r="Q803" s="27"/>
      <c r="R803" s="27"/>
      <c r="S803" s="27"/>
      <c r="T803" s="27"/>
    </row>
    <row r="804" spans="1:20" x14ac:dyDescent="0.25">
      <c r="A804" s="58"/>
      <c r="B804" s="112" t="s">
        <v>76</v>
      </c>
      <c r="C804" s="72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26"/>
      <c r="P804" s="27"/>
      <c r="Q804" s="27"/>
      <c r="R804" s="27"/>
      <c r="S804" s="27"/>
      <c r="T804" s="27"/>
    </row>
    <row r="805" spans="1:20" x14ac:dyDescent="0.25">
      <c r="A805" s="46" t="s">
        <v>243</v>
      </c>
      <c r="B805" s="126" t="s">
        <v>24</v>
      </c>
      <c r="C805" s="46">
        <v>200</v>
      </c>
      <c r="D805" s="58">
        <v>4.08</v>
      </c>
      <c r="E805" s="58">
        <v>6.4</v>
      </c>
      <c r="F805" s="80">
        <v>27.26</v>
      </c>
      <c r="G805" s="58">
        <v>183</v>
      </c>
      <c r="H805" s="58">
        <v>49.3</v>
      </c>
      <c r="I805" s="80">
        <v>27.75</v>
      </c>
      <c r="J805" s="58">
        <v>86.6</v>
      </c>
      <c r="K805" s="58">
        <v>37</v>
      </c>
      <c r="L805" s="58">
        <v>1.34</v>
      </c>
      <c r="M805" s="80">
        <v>24.22</v>
      </c>
      <c r="N805" s="24">
        <v>34</v>
      </c>
      <c r="O805" s="26"/>
      <c r="P805" s="27"/>
      <c r="Q805" s="27"/>
      <c r="R805" s="27"/>
      <c r="S805" s="27"/>
      <c r="T805" s="27"/>
    </row>
    <row r="806" spans="1:20" x14ac:dyDescent="0.25">
      <c r="A806" s="112"/>
      <c r="B806" s="113" t="s">
        <v>146</v>
      </c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28"/>
      <c r="O806" s="26"/>
      <c r="P806" s="27"/>
      <c r="Q806" s="27"/>
      <c r="R806" s="27"/>
      <c r="S806" s="27"/>
      <c r="T806" s="27"/>
    </row>
    <row r="807" spans="1:20" x14ac:dyDescent="0.25">
      <c r="A807" s="112"/>
      <c r="B807" s="113" t="s">
        <v>147</v>
      </c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28"/>
      <c r="O807" s="26"/>
      <c r="P807" s="27"/>
      <c r="Q807" s="27"/>
      <c r="R807" s="27"/>
      <c r="S807" s="27"/>
      <c r="T807" s="27"/>
    </row>
    <row r="808" spans="1:20" x14ac:dyDescent="0.25">
      <c r="A808" s="112"/>
      <c r="B808" s="113" t="s">
        <v>148</v>
      </c>
      <c r="C808" s="48"/>
      <c r="D808" s="48"/>
      <c r="E808" s="48"/>
      <c r="F808" s="48"/>
      <c r="G808" s="48"/>
      <c r="H808" s="141"/>
      <c r="I808" s="141"/>
      <c r="J808" s="141"/>
      <c r="K808" s="141"/>
      <c r="L808" s="141"/>
      <c r="M808" s="141"/>
      <c r="N808" s="50"/>
      <c r="O808" s="26"/>
      <c r="P808" s="27"/>
      <c r="Q808" s="27"/>
      <c r="R808" s="27"/>
      <c r="S808" s="27"/>
      <c r="T808" s="27"/>
    </row>
    <row r="809" spans="1:20" x14ac:dyDescent="0.25">
      <c r="A809" s="112"/>
      <c r="B809" s="113" t="s">
        <v>149</v>
      </c>
      <c r="C809" s="48"/>
      <c r="D809" s="48"/>
      <c r="E809" s="48"/>
      <c r="F809" s="48"/>
      <c r="G809" s="48"/>
      <c r="H809" s="141"/>
      <c r="I809" s="141"/>
      <c r="J809" s="141"/>
      <c r="K809" s="141"/>
      <c r="L809" s="141"/>
      <c r="M809" s="141"/>
      <c r="N809" s="50"/>
      <c r="O809" s="26"/>
      <c r="P809" s="27"/>
      <c r="Q809" s="27"/>
      <c r="R809" s="27"/>
      <c r="S809" s="27"/>
      <c r="T809" s="27"/>
    </row>
    <row r="810" spans="1:20" x14ac:dyDescent="0.25">
      <c r="A810" s="112"/>
      <c r="B810" s="113" t="s">
        <v>132</v>
      </c>
      <c r="C810" s="48"/>
      <c r="D810" s="48"/>
      <c r="E810" s="48"/>
      <c r="F810" s="48"/>
      <c r="G810" s="48"/>
      <c r="H810" s="141"/>
      <c r="I810" s="141"/>
      <c r="J810" s="141"/>
      <c r="K810" s="141"/>
      <c r="L810" s="141"/>
      <c r="M810" s="141"/>
      <c r="N810" s="50"/>
      <c r="O810" s="26"/>
      <c r="P810" s="27"/>
      <c r="Q810" s="27"/>
      <c r="R810" s="27"/>
      <c r="S810" s="27"/>
      <c r="T810" s="27"/>
    </row>
    <row r="811" spans="1:20" x14ac:dyDescent="0.25">
      <c r="A811" s="112"/>
      <c r="B811" s="113" t="s">
        <v>61</v>
      </c>
      <c r="C811" s="48"/>
      <c r="D811" s="48"/>
      <c r="E811" s="48"/>
      <c r="F811" s="48"/>
      <c r="G811" s="48"/>
      <c r="H811" s="141"/>
      <c r="I811" s="141"/>
      <c r="J811" s="141"/>
      <c r="K811" s="141"/>
      <c r="L811" s="141"/>
      <c r="M811" s="141"/>
      <c r="N811" s="50"/>
      <c r="O811" s="26"/>
      <c r="P811" s="27"/>
      <c r="Q811" s="27"/>
      <c r="R811" s="27"/>
      <c r="S811" s="27"/>
      <c r="T811" s="27"/>
    </row>
    <row r="812" spans="1:20" x14ac:dyDescent="0.25">
      <c r="A812" s="112"/>
      <c r="B812" s="112" t="s">
        <v>133</v>
      </c>
      <c r="C812" s="112"/>
      <c r="D812" s="48"/>
      <c r="E812" s="48"/>
      <c r="F812" s="48"/>
      <c r="G812" s="48"/>
      <c r="H812" s="141"/>
      <c r="I812" s="141"/>
      <c r="J812" s="141"/>
      <c r="K812" s="141"/>
      <c r="L812" s="141"/>
      <c r="M812" s="141"/>
      <c r="N812" s="50"/>
      <c r="O812" s="26"/>
      <c r="P812" s="27"/>
      <c r="Q812" s="27"/>
      <c r="R812" s="27"/>
      <c r="S812" s="27"/>
      <c r="T812" s="27"/>
    </row>
    <row r="813" spans="1:20" x14ac:dyDescent="0.25">
      <c r="A813" s="58" t="s">
        <v>83</v>
      </c>
      <c r="B813" s="33" t="s">
        <v>26</v>
      </c>
      <c r="C813" s="58">
        <v>200</v>
      </c>
      <c r="D813" s="58">
        <v>4.51</v>
      </c>
      <c r="E813" s="58">
        <v>1.1399999999999999</v>
      </c>
      <c r="F813" s="58">
        <v>7.71</v>
      </c>
      <c r="G813" s="58">
        <v>114.66</v>
      </c>
      <c r="H813" s="58">
        <v>112.55</v>
      </c>
      <c r="I813" s="58">
        <v>99.08</v>
      </c>
      <c r="J813" s="58">
        <v>185.54</v>
      </c>
      <c r="K813" s="58">
        <v>18.420000000000002</v>
      </c>
      <c r="L813" s="58">
        <v>0.01</v>
      </c>
      <c r="M813" s="58">
        <v>3.67</v>
      </c>
      <c r="N813" s="58">
        <v>0.01</v>
      </c>
      <c r="O813" s="26"/>
      <c r="P813" s="27"/>
      <c r="Q813" s="27"/>
      <c r="R813" s="27"/>
      <c r="S813" s="27"/>
      <c r="T813" s="27"/>
    </row>
    <row r="814" spans="1:20" x14ac:dyDescent="0.25">
      <c r="A814" s="34"/>
      <c r="B814" s="34" t="s">
        <v>84</v>
      </c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6"/>
      <c r="P814" s="27"/>
      <c r="Q814" s="27"/>
      <c r="R814" s="27"/>
      <c r="S814" s="27"/>
      <c r="T814" s="27"/>
    </row>
    <row r="815" spans="1:20" x14ac:dyDescent="0.25">
      <c r="A815" s="34"/>
      <c r="B815" s="34" t="s">
        <v>85</v>
      </c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6"/>
      <c r="P815" s="27"/>
      <c r="Q815" s="27"/>
      <c r="R815" s="27"/>
      <c r="S815" s="27"/>
      <c r="T815" s="27"/>
    </row>
    <row r="816" spans="1:20" x14ac:dyDescent="0.25">
      <c r="A816" s="34"/>
      <c r="B816" s="34" t="s">
        <v>86</v>
      </c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6"/>
      <c r="P816" s="27"/>
      <c r="Q816" s="27"/>
      <c r="R816" s="27"/>
      <c r="S816" s="27"/>
      <c r="T816" s="27"/>
    </row>
    <row r="817" spans="1:20" x14ac:dyDescent="0.25">
      <c r="A817" s="34"/>
      <c r="B817" s="34" t="s">
        <v>77</v>
      </c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6"/>
      <c r="P817" s="27"/>
      <c r="Q817" s="27"/>
      <c r="R817" s="27"/>
      <c r="S817" s="27"/>
      <c r="T817" s="27"/>
    </row>
    <row r="818" spans="1:20" x14ac:dyDescent="0.25">
      <c r="A818" s="92" t="s">
        <v>400</v>
      </c>
      <c r="B818" s="33" t="s">
        <v>180</v>
      </c>
      <c r="C818" s="58">
        <v>30</v>
      </c>
      <c r="D818" s="58">
        <v>2.2000000000000002</v>
      </c>
      <c r="E818" s="58">
        <v>0.9</v>
      </c>
      <c r="F818" s="58">
        <v>15.4</v>
      </c>
      <c r="G818" s="73">
        <v>75</v>
      </c>
      <c r="H818" s="124"/>
      <c r="I818" s="124"/>
      <c r="J818" s="124"/>
      <c r="K818" s="124"/>
      <c r="L818" s="124"/>
      <c r="M818" s="124"/>
      <c r="N818" s="124"/>
      <c r="O818" s="26"/>
      <c r="P818" s="27"/>
      <c r="Q818" s="27"/>
      <c r="R818" s="27"/>
      <c r="S818" s="27"/>
      <c r="T818" s="27"/>
    </row>
    <row r="819" spans="1:20" x14ac:dyDescent="0.25">
      <c r="A819" s="92" t="s">
        <v>87</v>
      </c>
      <c r="B819" s="33" t="s">
        <v>399</v>
      </c>
      <c r="C819" s="72" t="s">
        <v>216</v>
      </c>
      <c r="D819" s="73">
        <v>2.7</v>
      </c>
      <c r="E819" s="73">
        <v>0.5</v>
      </c>
      <c r="F819" s="73">
        <v>19.7</v>
      </c>
      <c r="G819" s="73">
        <v>86</v>
      </c>
      <c r="H819" s="61"/>
      <c r="I819" s="61"/>
      <c r="J819" s="61"/>
      <c r="K819" s="61"/>
      <c r="L819" s="61"/>
      <c r="M819" s="61">
        <v>0</v>
      </c>
      <c r="N819" s="61">
        <v>0</v>
      </c>
      <c r="O819" s="26"/>
      <c r="P819" s="27"/>
      <c r="Q819" s="27"/>
      <c r="R819" s="27"/>
      <c r="S819" s="27"/>
      <c r="T819" s="27"/>
    </row>
    <row r="820" spans="1:20" x14ac:dyDescent="0.25">
      <c r="A820" s="58"/>
      <c r="B820" s="58" t="s">
        <v>17</v>
      </c>
      <c r="C820" s="26"/>
      <c r="D820" s="93">
        <f>SUM(D784:D819)</f>
        <v>27.15</v>
      </c>
      <c r="E820" s="93">
        <f>SUM(E784:E819)</f>
        <v>22.43</v>
      </c>
      <c r="F820" s="93">
        <f>SUM(F784:F819)</f>
        <v>92.58</v>
      </c>
      <c r="G820" s="93">
        <f>SUM(G784:G819)</f>
        <v>724.84</v>
      </c>
      <c r="H820" s="93"/>
      <c r="I820" s="93"/>
      <c r="J820" s="93"/>
      <c r="K820" s="93"/>
      <c r="L820" s="93"/>
      <c r="M820" s="93"/>
      <c r="N820" s="93">
        <f t="shared" ref="N820:T820" si="36">SUM(N784:N819)</f>
        <v>38.97</v>
      </c>
      <c r="O820" s="29">
        <f t="shared" si="36"/>
        <v>0</v>
      </c>
      <c r="P820" s="29">
        <f t="shared" si="36"/>
        <v>38.440000000000005</v>
      </c>
      <c r="Q820" s="29">
        <f t="shared" si="36"/>
        <v>34.44</v>
      </c>
      <c r="R820" s="29">
        <f t="shared" si="36"/>
        <v>67.22999999999999</v>
      </c>
      <c r="S820" s="29">
        <f t="shared" si="36"/>
        <v>758.79</v>
      </c>
      <c r="T820" s="29">
        <f t="shared" si="36"/>
        <v>42.580000000000005</v>
      </c>
    </row>
    <row r="821" spans="1:20" x14ac:dyDescent="0.25">
      <c r="A821" s="161" t="s">
        <v>23</v>
      </c>
      <c r="B821" s="162"/>
      <c r="C821" s="162"/>
      <c r="D821" s="162"/>
      <c r="E821" s="162"/>
      <c r="F821" s="162"/>
      <c r="G821" s="162"/>
      <c r="H821" s="162"/>
      <c r="I821" s="162"/>
      <c r="J821" s="162"/>
      <c r="K821" s="162"/>
      <c r="L821" s="162"/>
      <c r="M821" s="162"/>
      <c r="N821" s="162"/>
      <c r="O821" s="162"/>
      <c r="P821" s="162"/>
      <c r="Q821" s="162"/>
      <c r="R821" s="162"/>
      <c r="S821" s="162"/>
      <c r="T821" s="163"/>
    </row>
    <row r="822" spans="1:20" x14ac:dyDescent="0.25">
      <c r="A822" s="58" t="s">
        <v>371</v>
      </c>
      <c r="B822" s="33" t="s">
        <v>372</v>
      </c>
      <c r="C822" s="72" t="s">
        <v>215</v>
      </c>
      <c r="D822" s="73">
        <v>4.8</v>
      </c>
      <c r="E822" s="73">
        <v>1.5</v>
      </c>
      <c r="F822" s="73">
        <v>26.3</v>
      </c>
      <c r="G822" s="73">
        <v>18</v>
      </c>
      <c r="H822" s="73"/>
      <c r="I822" s="73"/>
      <c r="J822" s="73"/>
      <c r="K822" s="73"/>
      <c r="L822" s="73"/>
      <c r="M822" s="73">
        <v>350</v>
      </c>
      <c r="N822" s="73">
        <v>1.2</v>
      </c>
      <c r="O822" s="26" t="s">
        <v>36</v>
      </c>
      <c r="P822" s="27">
        <v>6.05</v>
      </c>
      <c r="Q822" s="27">
        <v>17.510000000000002</v>
      </c>
      <c r="R822" s="27">
        <v>68.92</v>
      </c>
      <c r="S822" s="27">
        <v>457.48</v>
      </c>
      <c r="T822" s="27">
        <v>6.7000000000000004E-2</v>
      </c>
    </row>
    <row r="823" spans="1:20" x14ac:dyDescent="0.25">
      <c r="A823" s="58" t="s">
        <v>106</v>
      </c>
      <c r="B823" s="22" t="s">
        <v>172</v>
      </c>
      <c r="C823" s="24">
        <v>200</v>
      </c>
      <c r="D823" s="59">
        <v>3.52</v>
      </c>
      <c r="E823" s="59">
        <v>3.72</v>
      </c>
      <c r="F823" s="59">
        <v>25.49</v>
      </c>
      <c r="G823" s="59">
        <v>145.19999999999999</v>
      </c>
      <c r="H823" s="59">
        <v>122</v>
      </c>
      <c r="I823" s="59">
        <v>14</v>
      </c>
      <c r="J823" s="59">
        <v>90</v>
      </c>
      <c r="K823" s="59">
        <v>0.56000000000000005</v>
      </c>
      <c r="L823" s="59">
        <v>0.04</v>
      </c>
      <c r="M823" s="59">
        <v>1.3</v>
      </c>
      <c r="N823" s="59">
        <v>0.01</v>
      </c>
      <c r="O823" s="26"/>
      <c r="P823" s="27"/>
      <c r="Q823" s="27"/>
      <c r="R823" s="27"/>
      <c r="S823" s="27"/>
      <c r="T823" s="27"/>
    </row>
    <row r="824" spans="1:20" x14ac:dyDescent="0.25">
      <c r="A824" s="58"/>
      <c r="B824" s="116" t="s">
        <v>107</v>
      </c>
      <c r="C824" s="28"/>
      <c r="D824" s="117"/>
      <c r="E824" s="117"/>
      <c r="F824" s="117"/>
      <c r="G824" s="117"/>
      <c r="H824" s="117"/>
      <c r="I824" s="117"/>
      <c r="J824" s="117"/>
      <c r="K824" s="117"/>
      <c r="L824" s="117"/>
      <c r="M824" s="117"/>
      <c r="N824" s="117"/>
      <c r="O824" s="26"/>
      <c r="P824" s="27"/>
      <c r="Q824" s="27"/>
      <c r="R824" s="27"/>
      <c r="S824" s="27"/>
      <c r="T824" s="27"/>
    </row>
    <row r="825" spans="1:20" x14ac:dyDescent="0.25">
      <c r="A825" s="27"/>
      <c r="B825" s="116" t="s">
        <v>108</v>
      </c>
      <c r="C825" s="28"/>
      <c r="D825" s="117"/>
      <c r="E825" s="117"/>
      <c r="F825" s="117"/>
      <c r="G825" s="117"/>
      <c r="H825" s="117"/>
      <c r="I825" s="117"/>
      <c r="J825" s="117"/>
      <c r="K825" s="117"/>
      <c r="L825" s="117"/>
      <c r="M825" s="117"/>
      <c r="N825" s="117"/>
      <c r="O825" s="26"/>
      <c r="P825" s="27"/>
      <c r="Q825" s="27"/>
      <c r="R825" s="27"/>
      <c r="S825" s="27"/>
      <c r="T825" s="27"/>
    </row>
    <row r="826" spans="1:20" x14ac:dyDescent="0.25">
      <c r="A826" s="27"/>
      <c r="B826" s="116" t="s">
        <v>109</v>
      </c>
      <c r="C826" s="28"/>
      <c r="D826" s="117"/>
      <c r="E826" s="117"/>
      <c r="F826" s="117"/>
      <c r="G826" s="117"/>
      <c r="H826" s="117"/>
      <c r="I826" s="117"/>
      <c r="J826" s="117"/>
      <c r="K826" s="117"/>
      <c r="L826" s="117"/>
      <c r="M826" s="117"/>
      <c r="N826" s="117"/>
      <c r="O826" s="26"/>
      <c r="P826" s="27"/>
      <c r="Q826" s="27"/>
      <c r="R826" s="27"/>
      <c r="S826" s="27"/>
      <c r="T826" s="27"/>
    </row>
    <row r="827" spans="1:20" x14ac:dyDescent="0.25">
      <c r="A827" s="68"/>
      <c r="B827" s="58" t="s">
        <v>17</v>
      </c>
      <c r="C827" s="69"/>
      <c r="D827" s="89">
        <f>SUM(D822:D824)</f>
        <v>8.32</v>
      </c>
      <c r="E827" s="89">
        <f>SUM(E822:E824)</f>
        <v>5.2200000000000006</v>
      </c>
      <c r="F827" s="89">
        <f>SUM(F822:F824)</f>
        <v>51.79</v>
      </c>
      <c r="G827" s="89">
        <f>SUM(G822:G824)</f>
        <v>163.19999999999999</v>
      </c>
      <c r="H827" s="89"/>
      <c r="I827" s="89"/>
      <c r="J827" s="89"/>
      <c r="K827" s="89"/>
      <c r="L827" s="89"/>
      <c r="M827" s="89"/>
      <c r="N827" s="89">
        <f>SUM(N822:N824)</f>
        <v>1.21</v>
      </c>
      <c r="O827" s="110"/>
      <c r="P827" s="110"/>
      <c r="Q827" s="110"/>
      <c r="R827" s="110"/>
      <c r="S827" s="110"/>
      <c r="T827" s="110"/>
    </row>
    <row r="828" spans="1:20" ht="15.75" thickBot="1" x14ac:dyDescent="0.3">
      <c r="A828" s="153"/>
      <c r="B828" s="154" t="s">
        <v>196</v>
      </c>
      <c r="C828" s="155"/>
      <c r="D828" s="156">
        <f>SUM(D782,D820,D827)</f>
        <v>52.07</v>
      </c>
      <c r="E828" s="156">
        <f>SUM(E782,E820,E827)</f>
        <v>45.349999999999994</v>
      </c>
      <c r="F828" s="156">
        <f>SUM(F782,F820,F827)</f>
        <v>224.57</v>
      </c>
      <c r="G828" s="156">
        <f>SUM(G782,G820,G827)</f>
        <v>1384.94</v>
      </c>
      <c r="H828" s="156"/>
      <c r="I828" s="156"/>
      <c r="J828" s="156"/>
      <c r="K828" s="156"/>
      <c r="L828" s="156"/>
      <c r="M828" s="156"/>
      <c r="N828" s="156">
        <f>SUM(N782,N820,N827)</f>
        <v>66.259999999999991</v>
      </c>
      <c r="O828" s="110"/>
      <c r="P828" s="110"/>
      <c r="Q828" s="110"/>
      <c r="R828" s="110"/>
      <c r="S828" s="110"/>
      <c r="T828" s="110"/>
    </row>
    <row r="829" spans="1:20" x14ac:dyDescent="0.25">
      <c r="A829" s="149"/>
      <c r="B829" s="149"/>
      <c r="C829" s="149"/>
      <c r="D829" s="149"/>
      <c r="E829" s="149"/>
      <c r="F829" s="149"/>
      <c r="G829" s="149"/>
      <c r="H829" s="149"/>
      <c r="I829" s="149"/>
      <c r="J829" s="149"/>
      <c r="K829" s="149"/>
      <c r="L829" s="149"/>
      <c r="M829" s="149"/>
      <c r="N829" s="149"/>
      <c r="O829" s="149"/>
      <c r="P829" s="149"/>
      <c r="Q829" s="149"/>
      <c r="R829" s="149"/>
      <c r="S829" s="149"/>
      <c r="T829" s="149"/>
    </row>
    <row r="830" spans="1:20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</row>
    <row r="831" spans="1:20" x14ac:dyDescent="0.25">
      <c r="B831" t="s">
        <v>387</v>
      </c>
    </row>
    <row r="832" spans="1:20" x14ac:dyDescent="0.25">
      <c r="B832" t="s">
        <v>388</v>
      </c>
    </row>
    <row r="833" spans="2:2" x14ac:dyDescent="0.25">
      <c r="B833" t="s">
        <v>389</v>
      </c>
    </row>
    <row r="836" spans="2:2" x14ac:dyDescent="0.25">
      <c r="B836" t="s">
        <v>390</v>
      </c>
    </row>
    <row r="837" spans="2:2" x14ac:dyDescent="0.25">
      <c r="B837" t="s">
        <v>391</v>
      </c>
    </row>
  </sheetData>
  <mergeCells count="59">
    <mergeCell ref="A584:T584"/>
    <mergeCell ref="A730:T730"/>
    <mergeCell ref="A668:T668"/>
    <mergeCell ref="A652:T652"/>
    <mergeCell ref="A592:T592"/>
    <mergeCell ref="A605:T605"/>
    <mergeCell ref="A640:T640"/>
    <mergeCell ref="A759:T759"/>
    <mergeCell ref="A766:T766"/>
    <mergeCell ref="A767:T767"/>
    <mergeCell ref="A704:T704"/>
    <mergeCell ref="A711:T711"/>
    <mergeCell ref="A712:T712"/>
    <mergeCell ref="A783:T783"/>
    <mergeCell ref="A821:T821"/>
    <mergeCell ref="A547:T547"/>
    <mergeCell ref="A351:T351"/>
    <mergeCell ref="A407:T407"/>
    <mergeCell ref="A415:T415"/>
    <mergeCell ref="A430:T430"/>
    <mergeCell ref="A468:T468"/>
    <mergeCell ref="A414:T414"/>
    <mergeCell ref="A532:T532"/>
    <mergeCell ref="A533:T533"/>
    <mergeCell ref="A490:T490"/>
    <mergeCell ref="A475:T475"/>
    <mergeCell ref="A476:T476"/>
    <mergeCell ref="A524:T524"/>
    <mergeCell ref="A367:T367"/>
    <mergeCell ref="A7:T7"/>
    <mergeCell ref="C5:N5"/>
    <mergeCell ref="C2:C4"/>
    <mergeCell ref="O2:O4"/>
    <mergeCell ref="P2:R3"/>
    <mergeCell ref="A6:T6"/>
    <mergeCell ref="N2:N3"/>
    <mergeCell ref="T2:T3"/>
    <mergeCell ref="O5:T5"/>
    <mergeCell ref="D2:F3"/>
    <mergeCell ref="A22:T22"/>
    <mergeCell ref="A139:T139"/>
    <mergeCell ref="A61:T61"/>
    <mergeCell ref="A314:T314"/>
    <mergeCell ref="A62:T62"/>
    <mergeCell ref="A76:T76"/>
    <mergeCell ref="A116:T116"/>
    <mergeCell ref="A171:T171"/>
    <mergeCell ref="A350:T350"/>
    <mergeCell ref="A294:T294"/>
    <mergeCell ref="A123:T123"/>
    <mergeCell ref="A124:T124"/>
    <mergeCell ref="A194:T194"/>
    <mergeCell ref="A239:T239"/>
    <mergeCell ref="A300:T300"/>
    <mergeCell ref="A179:T179"/>
    <mergeCell ref="A299:T299"/>
    <mergeCell ref="A259:T259"/>
    <mergeCell ref="A238:T238"/>
    <mergeCell ref="A180:T180"/>
  </mergeCells>
  <pageMargins left="0.63" right="0.2" top="0.56999999999999995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Гость</cp:lastModifiedBy>
  <cp:lastPrinted>2023-01-19T03:41:29Z</cp:lastPrinted>
  <dcterms:created xsi:type="dcterms:W3CDTF">2017-02-16T12:48:45Z</dcterms:created>
  <dcterms:modified xsi:type="dcterms:W3CDTF">2002-02-10T14:57:20Z</dcterms:modified>
</cp:coreProperties>
</file>